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基本情報" sheetId="1" r:id="rId4"/>
    <sheet state="visible" name="AL_1月7日_選手権GS(野沢)" sheetId="2" r:id="rId5"/>
    <sheet state="visible" name="AL_1月7日_選手権SL(野沢)" sheetId="3" r:id="rId6"/>
    <sheet state="visible" name="AL_1月8日_府民大会" sheetId="4" r:id="rId7"/>
    <sheet state="visible" name="AL_1月8日_マスターズ" sheetId="5" r:id="rId8"/>
    <sheet state="visible" name="AL_1月9日_国体予選" sheetId="6" r:id="rId9"/>
    <sheet state="visible" name="AL_1月22日_選手権(奥神鍋)" sheetId="7" r:id="rId10"/>
    <sheet state="visible" name="XC_1月7日_国体予選" sheetId="8" r:id="rId11"/>
    <sheet state="visible" name="XC_1月8日_選手権(B級スプリント)" sheetId="9" r:id="rId12"/>
    <sheet state="visible" name="XC_1月8日_選手権(オープン)" sheetId="10" r:id="rId13"/>
    <sheet state="visible" name="XC_1月9日_選手権(フリー)" sheetId="11" r:id="rId14"/>
  </sheets>
  <definedNames/>
  <calcPr/>
</workbook>
</file>

<file path=xl/sharedStrings.xml><?xml version="1.0" encoding="utf-8"?>
<sst xmlns="http://schemas.openxmlformats.org/spreadsheetml/2006/main" count="742" uniqueCount="167">
  <si>
    <t>クラブ名</t>
  </si>
  <si>
    <t>代表者名</t>
  </si>
  <si>
    <t>代表者電話番号</t>
  </si>
  <si>
    <t>メールアドレス</t>
  </si>
  <si>
    <t>返金口座</t>
  </si>
  <si>
    <t>銀行名</t>
  </si>
  <si>
    <t>年齢起算日</t>
  </si>
  <si>
    <t>支店名</t>
  </si>
  <si>
    <t>科目</t>
  </si>
  <si>
    <t>口座番号</t>
  </si>
  <si>
    <t>口座名</t>
  </si>
  <si>
    <t>内訳</t>
  </si>
  <si>
    <t>＜エントリーシートに記入していただいた内容を自動で反映します＞</t>
  </si>
  <si>
    <t>アルペン</t>
  </si>
  <si>
    <t>クロスカントリー</t>
  </si>
  <si>
    <t>大会名</t>
  </si>
  <si>
    <t>人数</t>
  </si>
  <si>
    <t>参加費小計</t>
  </si>
  <si>
    <t>男</t>
  </si>
  <si>
    <t>AM</t>
  </si>
  <si>
    <t>女</t>
  </si>
  <si>
    <t>PM</t>
  </si>
  <si>
    <t>計</t>
  </si>
  <si>
    <t>振込金額合計</t>
  </si>
  <si>
    <t>競技日</t>
  </si>
  <si>
    <t>第68回大阪府スキー選手権大会GS（野沢温泉大会）</t>
  </si>
  <si>
    <t>種目</t>
  </si>
  <si>
    <t>ＧＳ</t>
  </si>
  <si>
    <t>性別</t>
  </si>
  <si>
    <t>年齢起算日：</t>
  </si>
  <si>
    <t>（最年少、最年長は「年齢」）</t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</si>
  <si>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</si>
  <si>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</si>
  <si>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t>選手名</t>
  </si>
  <si>
    <t>フリガナ
（全角カナ）</t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</si>
  <si>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</si>
  <si>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t>ｸﾗﾌﾞ内</t>
  </si>
  <si>
    <t>生年月日(西暦)</t>
  </si>
  <si>
    <t>傷害保険</t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</si>
  <si>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</si>
  <si>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年齢</t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</si>
  <si>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</si>
  <si>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</si>
  <si>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</si>
  <si>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</si>
  <si>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男子</t>
  </si>
  <si>
    <t>女子</t>
  </si>
  <si>
    <t>ﾗﾝｷﾝｸﾞ</t>
  </si>
  <si>
    <t>(yyyy/mm/dd)</t>
  </si>
  <si>
    <t>会社</t>
  </si>
  <si>
    <t>No.</t>
  </si>
  <si>
    <t>最年少</t>
  </si>
  <si>
    <t>最年長</t>
  </si>
  <si>
    <t>部名</t>
  </si>
  <si>
    <t>参加料</t>
  </si>
  <si>
    <t>小計</t>
  </si>
  <si>
    <t>第68回大阪府スキー選手権大会SL（野沢温泉大会）</t>
  </si>
  <si>
    <t>ＳＬ</t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</si>
  <si>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</si>
  <si>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</si>
  <si>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</si>
  <si>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</si>
  <si>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</si>
  <si>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</si>
  <si>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</si>
  <si>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</si>
  <si>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大阪府民スポーツ大会</t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</si>
  <si>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</si>
  <si>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</si>
  <si>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</si>
  <si>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</si>
  <si>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</si>
  <si>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</si>
  <si>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</si>
  <si>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</si>
  <si>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ジュニア男子</t>
  </si>
  <si>
    <t>ジュニア女子</t>
  </si>
  <si>
    <t>少年男子</t>
  </si>
  <si>
    <t>少年女子</t>
  </si>
  <si>
    <t>成年男子A</t>
  </si>
  <si>
    <t>成年女子A</t>
  </si>
  <si>
    <t>成年男子B</t>
  </si>
  <si>
    <t>成年女子B</t>
  </si>
  <si>
    <t>成年男子C</t>
  </si>
  <si>
    <t>第39回大阪府マスターズスキー大会</t>
  </si>
  <si>
    <t>中高生参加料年齢起算日</t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</si>
  <si>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</si>
  <si>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</si>
  <si>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</si>
  <si>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</si>
  <si>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</si>
  <si>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</si>
  <si>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</si>
  <si>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</si>
  <si>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部別用</t>
  </si>
  <si>
    <t>参加料用</t>
  </si>
  <si>
    <t>オープン</t>
  </si>
  <si>
    <t>30歳代</t>
  </si>
  <si>
    <t>35歳代</t>
  </si>
  <si>
    <t>40歳代</t>
  </si>
  <si>
    <t>45歳代</t>
  </si>
  <si>
    <t>50歳代</t>
  </si>
  <si>
    <t>55歳代</t>
  </si>
  <si>
    <t>60歳代</t>
  </si>
  <si>
    <t>65歳代</t>
  </si>
  <si>
    <t>70歳代</t>
  </si>
  <si>
    <t>75歳代</t>
  </si>
  <si>
    <t>80歳代</t>
  </si>
  <si>
    <t>85歳代以上</t>
  </si>
  <si>
    <t>一次登録</t>
  </si>
  <si>
    <t>第78回国民体育大会スキー競技会大阪府予選会</t>
  </si>
  <si>
    <t>一次登録料</t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</si>
  <si>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</si>
  <si>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</si>
  <si>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</si>
  <si>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</si>
  <si>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</si>
  <si>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</si>
  <si>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</si>
  <si>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</si>
  <si>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第69回大阪府スキー選手権大会（奥神鍋大会）</t>
  </si>
  <si>
    <r>
      <rPr>
        <rFont val="MS PGothic"/>
        <color rgb="FF000000"/>
        <sz val="11.0"/>
      </rPr>
      <t xml:space="preserve">会員番号
</t>
    </r>
    <r>
      <rPr>
        <rFont val="ＭＳ Ｐゴシック"/>
        <color rgb="FF000000"/>
        <sz val="8.0"/>
      </rPr>
      <t>ない場合は
「無し」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</si>
  <si>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</si>
  <si>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</si>
  <si>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会員番号
</t>
    </r>
    <r>
      <rPr>
        <rFont val="ＭＳ Ｐゴシック"/>
        <color rgb="FF000000"/>
        <sz val="8.0"/>
      </rPr>
      <t>ない場合は
「無し」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</si>
  <si>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</si>
  <si>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</si>
  <si>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大阪府スポーツ大会兼国体予選</t>
  </si>
  <si>
    <t>ＣＬ</t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</si>
  <si>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</si>
  <si>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</si>
  <si>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</si>
  <si>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</si>
  <si>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</si>
  <si>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</si>
  <si>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</si>
  <si>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</si>
  <si>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成年男子Ａ</t>
  </si>
  <si>
    <t>第69回大阪府スキー選手権大会(B級スプリント)</t>
  </si>
  <si>
    <t>ＳＰ</t>
  </si>
  <si>
    <t>SAJ競技者登録番号</t>
  </si>
  <si>
    <t>登録府県</t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</si>
  <si>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</si>
  <si>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</si>
  <si>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</si>
  <si>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</si>
  <si>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成年男子</t>
  </si>
  <si>
    <t>成年女子</t>
  </si>
  <si>
    <t>第69回大阪府スキー選手権大会(オープン)</t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</si>
  <si>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</si>
  <si>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</si>
  <si>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</si>
  <si>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</si>
  <si>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</si>
  <si>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</si>
  <si>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</si>
  <si>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</si>
  <si>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t>第69回大阪府スキー選手権大会(フリー)</t>
  </si>
  <si>
    <t>ＦＲ</t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</si>
  <si>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</si>
  <si>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</si>
  <si>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</si>
  <si>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</si>
  <si>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SAJ会員番号
</t>
    </r>
    <r>
      <rPr>
        <rFont val="ＭＳ Ｐゴシック"/>
        <color rgb="FF000000"/>
        <sz val="8.0"/>
      </rPr>
      <t>ない場合は「無し」</t>
    </r>
  </si>
  <si>
    <r>
      <rPr>
        <rFont val="MS PGothic"/>
        <color rgb="FF000000"/>
        <sz val="11.0"/>
      </rPr>
      <t xml:space="preserve">登録府県
</t>
    </r>
    <r>
      <rPr>
        <rFont val="ＭＳ Ｐゴシック"/>
        <color rgb="FF000000"/>
        <sz val="9.0"/>
      </rPr>
      <t>（大阪以外の　　
場合のみ記入）</t>
    </r>
  </si>
  <si>
    <r>
      <rPr>
        <rFont val="MS PGothic"/>
        <color rgb="FF000000"/>
        <sz val="11.0"/>
      </rPr>
      <t xml:space="preserve">部別
</t>
    </r>
    <r>
      <rPr>
        <rFont val="ＭＳ Ｐゴシック"/>
        <color rgb="FF000000"/>
        <sz val="9.0"/>
      </rPr>
      <t>(自動入力)</t>
    </r>
  </si>
  <si>
    <r>
      <rPr>
        <rFont val="MS PGothic"/>
        <color rgb="FF000000"/>
        <sz val="11.0"/>
      </rPr>
      <t xml:space="preserve">参加料
</t>
    </r>
    <r>
      <rPr>
        <rFont val="ＭＳ Ｐゴシック"/>
        <color rgb="FF000000"/>
        <sz val="9.0"/>
      </rPr>
      <t>(自動入力)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</si>
</sst>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000000"/>
    <numFmt numFmtId="165" formatCode="yyyy/m/d\ \(aaa\)"/>
    <numFmt numFmtId="166" formatCode="#,###;[Red]\-#,##0"/>
    <numFmt numFmtId="167" formatCode="#"/>
  </numFmts>
  <fonts count="12">
    <font>
      <sz val="11.0"/>
      <color rgb="FF000000"/>
      <name val="Arial"/>
      <scheme val="minor"/>
    </font>
    <font>
      <sz val="16.0"/>
      <color rgb="FF000000"/>
      <name val="Meiryo"/>
    </font>
    <font>
      <sz val="11.0"/>
      <color rgb="FF000000"/>
      <name val="Meiryo"/>
    </font>
    <font>
      <sz val="14.0"/>
      <color rgb="FF000000"/>
      <name val="Meiryo"/>
    </font>
    <font/>
    <font>
      <sz val="12.0"/>
      <color rgb="FF000000"/>
      <name val="Meiryo"/>
    </font>
    <font>
      <sz val="18.0"/>
      <color rgb="FF000000"/>
      <name val="Meiryo"/>
    </font>
    <font>
      <sz val="11.0"/>
      <name val="Meiryo"/>
    </font>
    <font>
      <sz val="22.0"/>
      <color rgb="FF000000"/>
      <name val="Meiryo"/>
    </font>
    <font>
      <sz val="11.0"/>
      <color rgb="FF000000"/>
      <name val="MS PGothic"/>
    </font>
    <font>
      <sz val="9.0"/>
      <color rgb="FF000000"/>
      <name val="MS PGothic"/>
    </font>
    <font>
      <sz val="10.0"/>
      <color rgb="FF000000"/>
      <name val="MS PGothic"/>
    </font>
  </fonts>
  <fills count="5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</fills>
  <borders count="93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shrinkToFit="1" vertical="top" wrapText="0"/>
    </xf>
    <xf borderId="0" fillId="0" fontId="2" numFmtId="0" xfId="0" applyAlignment="1" applyFont="1">
      <alignment vertical="center"/>
    </xf>
    <xf borderId="1" fillId="0" fontId="2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1" vertical="center" wrapText="0"/>
    </xf>
    <xf borderId="3" fillId="0" fontId="4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5" fillId="0" fontId="2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shrinkToFit="1" vertical="center" wrapText="0"/>
    </xf>
    <xf borderId="7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9" fillId="0" fontId="2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1" vertical="center" wrapText="0"/>
    </xf>
    <xf borderId="11" fillId="0" fontId="4" numFmtId="0" xfId="0" applyAlignment="1" applyBorder="1" applyFont="1">
      <alignment vertical="center"/>
    </xf>
    <xf borderId="12" fillId="0" fontId="4" numFmtId="0" xfId="0" applyAlignment="1" applyBorder="1" applyFont="1">
      <alignment vertical="center"/>
    </xf>
    <xf borderId="0" fillId="0" fontId="2" numFmtId="0" xfId="0" applyAlignment="1" applyFont="1">
      <alignment horizontal="center" vertical="center"/>
    </xf>
    <xf borderId="13" fillId="0" fontId="2" numFmtId="0" xfId="0" applyAlignment="1" applyBorder="1" applyFont="1">
      <alignment horizontal="center" shrinkToFit="0" vertical="center" wrapText="1"/>
    </xf>
    <xf borderId="14" fillId="0" fontId="2" numFmtId="49" xfId="0" applyAlignment="1" applyBorder="1" applyFont="1" applyNumberFormat="1">
      <alignment horizontal="center" shrinkToFit="1" vertical="center" wrapText="0"/>
    </xf>
    <xf borderId="15" fillId="0" fontId="4" numFmtId="0" xfId="0" applyAlignment="1" applyBorder="1" applyFont="1">
      <alignment vertical="center"/>
    </xf>
    <xf borderId="16" fillId="0" fontId="4" numFmtId="0" xfId="0" applyAlignment="1" applyBorder="1" applyFont="1">
      <alignment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shrinkToFit="0" vertical="center" wrapText="1"/>
    </xf>
    <xf borderId="6" fillId="0" fontId="2" numFmtId="0" xfId="0" applyAlignment="1" applyBorder="1" applyFont="1">
      <alignment horizontal="center" shrinkToFit="1" vertical="center" wrapText="0"/>
    </xf>
    <xf borderId="17" fillId="0" fontId="2" numFmtId="0" xfId="0" applyAlignment="1" applyBorder="1" applyFont="1">
      <alignment vertical="center"/>
    </xf>
    <xf borderId="9" fillId="0" fontId="2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center" shrinkToFit="1" vertical="center" wrapText="0"/>
    </xf>
    <xf borderId="17" fillId="0" fontId="2" numFmtId="14" xfId="0" applyAlignment="1" applyBorder="1" applyFont="1" applyNumberFormat="1">
      <alignment vertical="center"/>
    </xf>
    <xf borderId="10" fillId="0" fontId="2" numFmtId="164" xfId="0" applyAlignment="1" applyBorder="1" applyFont="1" applyNumberFormat="1">
      <alignment horizontal="center" shrinkToFit="1" vertical="center" wrapText="0"/>
    </xf>
    <xf borderId="13" fillId="0" fontId="2" numFmtId="0" xfId="0" applyAlignment="1" applyBorder="1" applyFont="1">
      <alignment horizontal="center" vertical="center"/>
    </xf>
    <xf borderId="14" fillId="0" fontId="2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vertical="center"/>
    </xf>
    <xf borderId="0" fillId="0" fontId="5" numFmtId="0" xfId="0" applyAlignment="1" applyFont="1">
      <alignment vertical="center"/>
    </xf>
    <xf borderId="18" fillId="0" fontId="2" numFmtId="0" xfId="0" applyAlignment="1" applyBorder="1" applyFont="1">
      <alignment horizontal="center" vertical="center"/>
    </xf>
    <xf borderId="19" fillId="0" fontId="2" numFmtId="0" xfId="0" applyAlignment="1" applyBorder="1" applyFont="1">
      <alignment horizontal="center" vertical="center"/>
    </xf>
    <xf borderId="20" fillId="0" fontId="4" numFmtId="0" xfId="0" applyAlignment="1" applyBorder="1" applyFont="1">
      <alignment vertical="center"/>
    </xf>
    <xf borderId="21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horizontal="center" vertical="center"/>
    </xf>
    <xf borderId="23" fillId="0" fontId="2" numFmtId="0" xfId="0" applyAlignment="1" applyBorder="1" applyFont="1">
      <alignment horizontal="center" vertical="center"/>
    </xf>
    <xf borderId="24" fillId="0" fontId="2" numFmtId="0" xfId="0" applyAlignment="1" applyBorder="1" applyFont="1">
      <alignment horizontal="center" vertical="center"/>
    </xf>
    <xf borderId="18" fillId="0" fontId="2" numFmtId="165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left" shrinkToFit="0" vertical="center" wrapText="1"/>
    </xf>
    <xf borderId="25" fillId="0" fontId="3" numFmtId="0" xfId="0" applyAlignment="1" applyBorder="1" applyFont="1">
      <alignment horizontal="center" vertical="center"/>
    </xf>
    <xf borderId="6" fillId="0" fontId="6" numFmtId="166" xfId="0" applyAlignment="1" applyBorder="1" applyFont="1" applyNumberFormat="1">
      <alignment horizontal="center" vertical="center"/>
    </xf>
    <xf borderId="6" fillId="0" fontId="2" numFmtId="166" xfId="0" applyAlignment="1" applyBorder="1" applyFont="1" applyNumberFormat="1">
      <alignment vertical="center"/>
    </xf>
    <xf borderId="26" fillId="0" fontId="2" numFmtId="166" xfId="0" applyAlignment="1" applyBorder="1" applyFont="1" applyNumberFormat="1">
      <alignment vertical="center"/>
    </xf>
    <xf borderId="27" fillId="0" fontId="2" numFmtId="0" xfId="0" applyAlignment="1" applyBorder="1" applyFont="1">
      <alignment horizontal="center" shrinkToFit="0" vertical="top" wrapText="1"/>
    </xf>
    <xf borderId="28" fillId="0" fontId="4" numFmtId="0" xfId="0" applyAlignment="1" applyBorder="1" applyFont="1">
      <alignment vertical="center"/>
    </xf>
    <xf borderId="17" fillId="0" fontId="3" numFmtId="0" xfId="0" applyAlignment="1" applyBorder="1" applyFont="1">
      <alignment horizontal="center" vertical="center"/>
    </xf>
    <xf borderId="10" fillId="0" fontId="6" numFmtId="166" xfId="0" applyAlignment="1" applyBorder="1" applyFont="1" applyNumberFormat="1">
      <alignment horizontal="center" vertical="center"/>
    </xf>
    <xf borderId="29" fillId="0" fontId="2" numFmtId="166" xfId="0" applyAlignment="1" applyBorder="1" applyFont="1" applyNumberFormat="1">
      <alignment vertical="center"/>
    </xf>
    <xf borderId="30" fillId="0" fontId="3" numFmtId="0" xfId="0" applyAlignment="1" applyBorder="1" applyFont="1">
      <alignment horizontal="center" vertical="center"/>
    </xf>
    <xf borderId="31" fillId="0" fontId="6" numFmtId="166" xfId="0" applyAlignment="1" applyBorder="1" applyFont="1" applyNumberFormat="1">
      <alignment horizontal="center" vertical="center"/>
    </xf>
    <xf borderId="20" fillId="0" fontId="2" numFmtId="165" xfId="0" applyAlignment="1" applyBorder="1" applyFont="1" applyNumberFormat="1">
      <alignment horizontal="center" vertical="center"/>
    </xf>
    <xf borderId="32" fillId="0" fontId="2" numFmtId="0" xfId="0" applyAlignment="1" applyBorder="1" applyFont="1">
      <alignment horizontal="left" shrinkToFit="0" vertical="center" wrapText="1"/>
    </xf>
    <xf borderId="31" fillId="0" fontId="2" numFmtId="166" xfId="0" applyAlignment="1" applyBorder="1" applyFont="1" applyNumberFormat="1">
      <alignment vertical="center"/>
    </xf>
    <xf borderId="33" fillId="0" fontId="7" numFmtId="0" xfId="0" applyAlignment="1" applyBorder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6" numFmtId="166" xfId="0" applyAlignment="1" applyFont="1" applyNumberFormat="1">
      <alignment horizontal="center" vertical="center"/>
    </xf>
    <xf borderId="34" fillId="0" fontId="2" numFmtId="166" xfId="0" applyAlignment="1" applyBorder="1" applyFont="1" applyNumberFormat="1">
      <alignment vertical="center"/>
    </xf>
    <xf borderId="35" fillId="0" fontId="2" numFmtId="0" xfId="0" applyAlignment="1" applyBorder="1" applyFont="1">
      <alignment horizontal="center" shrinkToFit="0" vertical="top" wrapText="1"/>
    </xf>
    <xf borderId="36" fillId="0" fontId="4" numFmtId="0" xfId="0" applyAlignment="1" applyBorder="1" applyFont="1">
      <alignment vertical="center"/>
    </xf>
    <xf borderId="37" fillId="0" fontId="3" numFmtId="0" xfId="0" applyAlignment="1" applyBorder="1" applyFont="1">
      <alignment horizontal="center" vertical="center"/>
    </xf>
    <xf borderId="38" fillId="0" fontId="7" numFmtId="0" xfId="0" applyAlignment="1" applyBorder="1" applyFont="1">
      <alignment horizontal="left" vertical="center"/>
    </xf>
    <xf borderId="39" fillId="0" fontId="3" numFmtId="0" xfId="0" applyAlignment="1" applyBorder="1" applyFont="1">
      <alignment horizontal="center" vertical="center"/>
    </xf>
    <xf borderId="39" fillId="0" fontId="6" numFmtId="166" xfId="0" applyAlignment="1" applyBorder="1" applyFont="1" applyNumberFormat="1">
      <alignment horizontal="center" vertical="center"/>
    </xf>
    <xf borderId="40" fillId="0" fontId="2" numFmtId="166" xfId="0" applyAlignment="1" applyBorder="1" applyFont="1" applyNumberFormat="1">
      <alignment vertical="center"/>
    </xf>
    <xf borderId="18" fillId="0" fontId="2" numFmtId="165" xfId="0" applyAlignment="1" applyBorder="1" applyFont="1" applyNumberFormat="1">
      <alignment horizontal="center" shrinkToFit="0" vertical="bottom" wrapText="1"/>
    </xf>
    <xf borderId="10" fillId="0" fontId="2" numFmtId="166" xfId="0" applyAlignment="1" applyBorder="1" applyFont="1" applyNumberFormat="1">
      <alignment vertical="center"/>
    </xf>
    <xf borderId="41" fillId="0" fontId="2" numFmtId="165" xfId="0" applyAlignment="1" applyBorder="1" applyFont="1" applyNumberFormat="1">
      <alignment horizontal="center" shrinkToFit="0" vertical="bottom" wrapText="1"/>
    </xf>
    <xf borderId="21" fillId="0" fontId="2" numFmtId="0" xfId="0" applyAlignment="1" applyBorder="1" applyFont="1">
      <alignment horizontal="left" shrinkToFit="0" vertical="center" wrapText="1"/>
    </xf>
    <xf borderId="42" fillId="0" fontId="2" numFmtId="166" xfId="0" applyAlignment="1" applyBorder="1" applyFont="1" applyNumberFormat="1">
      <alignment vertical="center"/>
    </xf>
    <xf borderId="43" fillId="0" fontId="6" numFmtId="166" xfId="0" applyAlignment="1" applyBorder="1" applyFont="1" applyNumberFormat="1">
      <alignment horizontal="center" vertical="center"/>
    </xf>
    <xf borderId="14" fillId="0" fontId="2" numFmtId="166" xfId="0" applyAlignment="1" applyBorder="1" applyFont="1" applyNumberFormat="1">
      <alignment vertical="center"/>
    </xf>
    <xf borderId="44" fillId="0" fontId="2" numFmtId="166" xfId="0" applyAlignment="1" applyBorder="1" applyFont="1" applyNumberFormat="1">
      <alignment vertical="center"/>
    </xf>
    <xf borderId="25" fillId="0" fontId="6" numFmtId="166" xfId="0" applyAlignment="1" applyBorder="1" applyFont="1" applyNumberFormat="1">
      <alignment horizontal="center" vertical="center"/>
    </xf>
    <xf borderId="35" fillId="0" fontId="4" numFmtId="0" xfId="0" applyAlignment="1" applyBorder="1" applyFont="1">
      <alignment vertical="center"/>
    </xf>
    <xf borderId="45" fillId="0" fontId="6" numFmtId="166" xfId="0" applyAlignment="1" applyBorder="1" applyFont="1" applyNumberFormat="1">
      <alignment horizontal="center" vertical="center"/>
    </xf>
    <xf borderId="33" fillId="0" fontId="2" numFmtId="0" xfId="0" applyAlignment="1" applyBorder="1" applyFont="1">
      <alignment horizontal="left" shrinkToFit="0" vertical="center" wrapText="1"/>
    </xf>
    <xf borderId="30" fillId="0" fontId="6" numFmtId="166" xfId="0" applyAlignment="1" applyBorder="1" applyFont="1" applyNumberFormat="1">
      <alignment horizontal="center" vertical="center"/>
    </xf>
    <xf borderId="28" fillId="0" fontId="2" numFmtId="0" xfId="0" applyAlignment="1" applyBorder="1" applyFont="1">
      <alignment horizontal="left" vertical="center"/>
    </xf>
    <xf borderId="38" fillId="0" fontId="4" numFmtId="0" xfId="0" applyAlignment="1" applyBorder="1" applyFont="1">
      <alignment vertical="center"/>
    </xf>
    <xf borderId="45" fillId="0" fontId="3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left" vertical="center"/>
    </xf>
    <xf borderId="14" fillId="0" fontId="6" numFmtId="166" xfId="0" applyAlignment="1" applyBorder="1" applyFont="1" applyNumberFormat="1">
      <alignment horizontal="center" vertical="center"/>
    </xf>
    <xf borderId="46" fillId="0" fontId="3" numFmtId="0" xfId="0" applyAlignment="1" applyBorder="1" applyFont="1">
      <alignment horizontal="center" vertical="center"/>
    </xf>
    <xf borderId="47" fillId="0" fontId="6" numFmtId="166" xfId="0" applyAlignment="1" applyBorder="1" applyFont="1" applyNumberFormat="1">
      <alignment horizontal="center" vertical="center"/>
    </xf>
    <xf borderId="48" fillId="0" fontId="2" numFmtId="166" xfId="0" applyAlignment="1" applyBorder="1" applyFont="1" applyNumberFormat="1">
      <alignment vertical="center"/>
    </xf>
    <xf borderId="10" fillId="0" fontId="2" numFmtId="0" xfId="0" applyAlignment="1" applyBorder="1" applyFont="1">
      <alignment horizontal="center" vertical="center"/>
    </xf>
    <xf borderId="49" fillId="0" fontId="4" numFmtId="0" xfId="0" applyAlignment="1" applyBorder="1" applyFont="1">
      <alignment vertical="center"/>
    </xf>
    <xf borderId="10" fillId="0" fontId="8" numFmtId="38" xfId="0" applyAlignment="1" applyBorder="1" applyFont="1" applyNumberFormat="1">
      <alignment horizontal="center" shrinkToFit="1" vertical="center" wrapText="0"/>
    </xf>
    <xf borderId="0" fillId="0" fontId="9" numFmtId="0" xfId="0" applyAlignment="1" applyFont="1">
      <alignment vertical="center"/>
    </xf>
    <xf borderId="46" fillId="0" fontId="9" numFmtId="0" xfId="0" applyAlignment="1" applyBorder="1" applyFont="1">
      <alignment vertical="center"/>
    </xf>
    <xf borderId="50" fillId="0" fontId="9" numFmtId="167" xfId="0" applyAlignment="1" applyBorder="1" applyFont="1" applyNumberFormat="1">
      <alignment shrinkToFit="1" vertical="center" wrapText="0"/>
    </xf>
    <xf borderId="51" fillId="0" fontId="4" numFmtId="0" xfId="0" applyAlignment="1" applyBorder="1" applyFont="1">
      <alignment vertical="center"/>
    </xf>
    <xf borderId="52" fillId="0" fontId="4" numFmtId="0" xfId="0" applyAlignment="1" applyBorder="1" applyFont="1">
      <alignment vertical="center"/>
    </xf>
    <xf borderId="0" fillId="0" fontId="9" numFmtId="38" xfId="0" applyAlignment="1" applyFont="1" applyNumberFormat="1">
      <alignment vertical="center"/>
    </xf>
    <xf borderId="53" fillId="0" fontId="9" numFmtId="0" xfId="0" applyAlignment="1" applyBorder="1" applyFont="1">
      <alignment vertical="center"/>
    </xf>
    <xf borderId="30" fillId="0" fontId="9" numFmtId="0" xfId="0" applyAlignment="1" applyBorder="1" applyFont="1">
      <alignment horizontal="center" vertical="center"/>
    </xf>
    <xf borderId="31" fillId="0" fontId="9" numFmtId="165" xfId="0" applyAlignment="1" applyBorder="1" applyFont="1" applyNumberFormat="1">
      <alignment horizontal="center" shrinkToFit="1" vertical="center" wrapText="0"/>
    </xf>
    <xf borderId="54" fillId="0" fontId="4" numFmtId="0" xfId="0" applyAlignment="1" applyBorder="1" applyFont="1">
      <alignment vertical="center"/>
    </xf>
    <xf borderId="55" fillId="0" fontId="4" numFmtId="0" xfId="0" applyAlignment="1" applyBorder="1" applyFont="1">
      <alignment vertical="center"/>
    </xf>
    <xf borderId="30" fillId="0" fontId="9" numFmtId="0" xfId="0" applyAlignment="1" applyBorder="1" applyFont="1">
      <alignment horizontal="left" shrinkToFit="1" vertical="center" wrapText="0"/>
    </xf>
    <xf borderId="6" fillId="0" fontId="9" numFmtId="0" xfId="0" applyAlignment="1" applyBorder="1" applyFont="1">
      <alignment horizontal="left" shrinkToFit="1" vertical="center" wrapText="0"/>
    </xf>
    <xf borderId="0" fillId="0" fontId="9" numFmtId="0" xfId="0" applyAlignment="1" applyFont="1">
      <alignment horizontal="left" vertical="center"/>
    </xf>
    <xf borderId="25" fillId="0" fontId="9" numFmtId="0" xfId="0" applyAlignment="1" applyBorder="1" applyFont="1">
      <alignment horizontal="center" vertical="center"/>
    </xf>
    <xf borderId="6" fillId="0" fontId="9" numFmtId="165" xfId="0" applyAlignment="1" applyBorder="1" applyFont="1" applyNumberFormat="1">
      <alignment horizontal="center" shrinkToFit="1" vertical="center" wrapText="0"/>
    </xf>
    <xf borderId="56" fillId="0" fontId="4" numFmtId="0" xfId="0" applyAlignment="1" applyBorder="1" applyFont="1">
      <alignment vertical="center"/>
    </xf>
    <xf borderId="25" fillId="0" fontId="9" numFmtId="0" xfId="0" applyAlignment="1" applyBorder="1" applyFont="1">
      <alignment horizontal="left" shrinkToFit="1" vertical="center" wrapText="0"/>
    </xf>
    <xf borderId="6" fillId="0" fontId="9" numFmtId="167" xfId="0" applyAlignment="1" applyBorder="1" applyFont="1" applyNumberFormat="1">
      <alignment horizontal="left" shrinkToFit="1" vertical="center" wrapText="0"/>
    </xf>
    <xf borderId="38" fillId="0" fontId="9" numFmtId="0" xfId="0" applyAlignment="1" applyBorder="1" applyFont="1">
      <alignment vertical="center"/>
    </xf>
    <xf borderId="45" fillId="0" fontId="9" numFmtId="0" xfId="0" applyAlignment="1" applyBorder="1" applyFont="1">
      <alignment horizontal="center" vertical="center"/>
    </xf>
    <xf borderId="14" fillId="0" fontId="9" numFmtId="0" xfId="0" applyAlignment="1" applyBorder="1" applyFont="1">
      <alignment horizontal="center" vertical="center"/>
    </xf>
    <xf borderId="57" fillId="0" fontId="4" numFmtId="0" xfId="0" applyAlignment="1" applyBorder="1" applyFont="1">
      <alignment vertical="center"/>
    </xf>
    <xf borderId="45" fillId="2" fontId="9" numFmtId="0" xfId="0" applyAlignment="1" applyBorder="1" applyFill="1" applyFont="1">
      <alignment horizontal="center" vertical="center"/>
    </xf>
    <xf borderId="39" fillId="0" fontId="10" numFmtId="0" xfId="0" applyAlignment="1" applyBorder="1" applyFont="1">
      <alignment horizontal="right" vertical="center"/>
    </xf>
    <xf borderId="39" fillId="0" fontId="10" numFmtId="14" xfId="0" applyAlignment="1" applyBorder="1" applyFont="1" applyNumberFormat="1">
      <alignment horizontal="left" vertical="center"/>
    </xf>
    <xf borderId="40" fillId="0" fontId="9" numFmtId="49" xfId="0" applyAlignment="1" applyBorder="1" applyFont="1" applyNumberFormat="1">
      <alignment horizontal="right" vertical="center"/>
    </xf>
    <xf borderId="39" fillId="0" fontId="9" numFmtId="0" xfId="0" applyAlignment="1" applyBorder="1" applyFont="1">
      <alignment horizontal="center" vertical="center"/>
    </xf>
    <xf borderId="45" fillId="3" fontId="9" numFmtId="0" xfId="0" applyAlignment="1" applyBorder="1" applyFill="1" applyFont="1">
      <alignment horizontal="center" vertical="center"/>
    </xf>
    <xf borderId="1" fillId="0" fontId="9" numFmtId="0" xfId="0" applyAlignment="1" applyBorder="1" applyFont="1">
      <alignment horizontal="center" vertical="center"/>
    </xf>
    <xf borderId="58" fillId="0" fontId="9" numFmtId="0" xfId="0" applyAlignment="1" applyBorder="1" applyFont="1">
      <alignment horizontal="center" shrinkToFit="0" vertical="center" wrapText="1"/>
    </xf>
    <xf borderId="58" fillId="0" fontId="9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vertical="center"/>
    </xf>
    <xf borderId="59" fillId="0" fontId="9" numFmtId="0" xfId="0" applyAlignment="1" applyBorder="1" applyFont="1">
      <alignment horizontal="center" shrinkToFit="0" vertical="center" wrapText="1"/>
    </xf>
    <xf borderId="19" fillId="0" fontId="9" numFmtId="0" xfId="0" applyAlignment="1" applyBorder="1" applyFont="1">
      <alignment vertical="center"/>
    </xf>
    <xf borderId="7" fillId="0" fontId="9" numFmtId="0" xfId="0" applyAlignment="1" applyBorder="1" applyFont="1">
      <alignment vertical="center"/>
    </xf>
    <xf borderId="8" fillId="0" fontId="9" numFmtId="38" xfId="0" applyAlignment="1" applyBorder="1" applyFont="1" applyNumberFormat="1">
      <alignment vertical="center"/>
    </xf>
    <xf borderId="37" fillId="0" fontId="4" numFmtId="0" xfId="0" applyAlignment="1" applyBorder="1" applyFont="1">
      <alignment vertical="center"/>
    </xf>
    <xf borderId="37" fillId="0" fontId="9" numFmtId="0" xfId="0" applyAlignment="1" applyBorder="1" applyFont="1">
      <alignment horizontal="center" vertical="center"/>
    </xf>
    <xf borderId="60" fillId="0" fontId="4" numFmtId="0" xfId="0" applyAlignment="1" applyBorder="1" applyFont="1">
      <alignment vertical="center"/>
    </xf>
    <xf borderId="61" fillId="0" fontId="9" numFmtId="0" xfId="0" applyAlignment="1" applyBorder="1" applyFont="1">
      <alignment vertical="center"/>
    </xf>
    <xf borderId="62" fillId="0" fontId="9" numFmtId="0" xfId="0" applyAlignment="1" applyBorder="1" applyFont="1">
      <alignment horizontal="center" vertical="center"/>
    </xf>
    <xf borderId="63" fillId="0" fontId="9" numFmtId="0" xfId="0" applyAlignment="1" applyBorder="1" applyFont="1">
      <alignment horizontal="center" vertical="center"/>
    </xf>
    <xf borderId="64" fillId="0" fontId="9" numFmtId="38" xfId="0" applyAlignment="1" applyBorder="1" applyFont="1" applyNumberFormat="1">
      <alignment horizontal="center" vertical="center"/>
    </xf>
    <xf borderId="65" fillId="0" fontId="9" numFmtId="0" xfId="0" applyAlignment="1" applyBorder="1" applyFont="1">
      <alignment horizontal="center" vertical="center"/>
    </xf>
    <xf borderId="28" fillId="0" fontId="9" numFmtId="0" xfId="0" applyAlignment="1" applyBorder="1" applyFont="1">
      <alignment vertical="center"/>
    </xf>
    <xf borderId="30" fillId="0" fontId="9" numFmtId="164" xfId="0" applyAlignment="1" applyBorder="1" applyFont="1" applyNumberFormat="1">
      <alignment horizontal="center" vertical="center"/>
    </xf>
    <xf borderId="30" fillId="0" fontId="9" numFmtId="0" xfId="0" applyAlignment="1" applyBorder="1" applyFont="1">
      <alignment horizontal="center" shrinkToFit="1" vertical="center" wrapText="0"/>
    </xf>
    <xf borderId="30" fillId="0" fontId="9" numFmtId="38" xfId="0" applyAlignment="1" applyBorder="1" applyFont="1" applyNumberFormat="1">
      <alignment vertical="center"/>
    </xf>
    <xf borderId="30" fillId="0" fontId="9" numFmtId="14" xfId="0" applyAlignment="1" applyBorder="1" applyFont="1" applyNumberFormat="1">
      <alignment horizontal="center" shrinkToFit="1" vertical="center" wrapText="0"/>
    </xf>
    <xf borderId="30" fillId="0" fontId="9" numFmtId="0" xfId="0" applyAlignment="1" applyBorder="1" applyFont="1">
      <alignment vertical="center"/>
    </xf>
    <xf borderId="42" fillId="0" fontId="9" numFmtId="38" xfId="0" applyAlignment="1" applyBorder="1" applyFont="1" applyNumberFormat="1">
      <alignment vertical="center"/>
    </xf>
    <xf borderId="30" fillId="0" fontId="9" numFmtId="164" xfId="0" applyAlignment="1" applyBorder="1" applyFont="1" applyNumberFormat="1">
      <alignment vertical="center"/>
    </xf>
    <xf borderId="66" fillId="0" fontId="9" numFmtId="0" xfId="0" applyAlignment="1" applyBorder="1" applyFont="1">
      <alignment vertical="center"/>
    </xf>
    <xf borderId="55" fillId="0" fontId="9" numFmtId="0" xfId="0" applyAlignment="1" applyBorder="1" applyFont="1">
      <alignment vertical="center"/>
    </xf>
    <xf borderId="9" fillId="0" fontId="9" numFmtId="0" xfId="0" applyAlignment="1" applyBorder="1" applyFont="1">
      <alignment vertical="center"/>
    </xf>
    <xf borderId="17" fillId="0" fontId="9" numFmtId="164" xfId="0" applyAlignment="1" applyBorder="1" applyFont="1" applyNumberFormat="1">
      <alignment horizontal="center" vertical="center"/>
    </xf>
    <xf borderId="17" fillId="0" fontId="9" numFmtId="0" xfId="0" applyAlignment="1" applyBorder="1" applyFont="1">
      <alignment horizontal="center" shrinkToFit="1" vertical="center" wrapText="0"/>
    </xf>
    <xf borderId="17" fillId="0" fontId="9" numFmtId="38" xfId="0" applyAlignment="1" applyBorder="1" applyFont="1" applyNumberFormat="1">
      <alignment vertical="center"/>
    </xf>
    <xf borderId="17" fillId="0" fontId="9" numFmtId="14" xfId="0" applyAlignment="1" applyBorder="1" applyFont="1" applyNumberFormat="1">
      <alignment horizontal="center" shrinkToFit="1" vertical="center" wrapText="0"/>
    </xf>
    <xf borderId="17" fillId="0" fontId="9" numFmtId="0" xfId="0" applyAlignment="1" applyBorder="1" applyFont="1">
      <alignment vertical="center"/>
    </xf>
    <xf borderId="67" fillId="0" fontId="9" numFmtId="0" xfId="0" applyAlignment="1" applyBorder="1" applyFont="1">
      <alignment vertical="center"/>
    </xf>
    <xf borderId="9" fillId="4" fontId="9" numFmtId="0" xfId="0" applyAlignment="1" applyBorder="1" applyFill="1" applyFont="1">
      <alignment vertical="center"/>
    </xf>
    <xf borderId="29" fillId="0" fontId="9" numFmtId="38" xfId="0" applyAlignment="1" applyBorder="1" applyFont="1" applyNumberFormat="1">
      <alignment vertical="center"/>
    </xf>
    <xf borderId="68" fillId="4" fontId="9" numFmtId="0" xfId="0" applyAlignment="1" applyBorder="1" applyFont="1">
      <alignment vertical="center"/>
    </xf>
    <xf borderId="17" fillId="0" fontId="9" numFmtId="164" xfId="0" applyAlignment="1" applyBorder="1" applyFont="1" applyNumberFormat="1">
      <alignment vertical="center"/>
    </xf>
    <xf borderId="69" fillId="0" fontId="9" numFmtId="0" xfId="0" applyAlignment="1" applyBorder="1" applyFont="1">
      <alignment vertical="center"/>
    </xf>
    <xf borderId="13" fillId="4" fontId="9" numFmtId="0" xfId="0" applyAlignment="1" applyBorder="1" applyFont="1">
      <alignment vertical="center"/>
    </xf>
    <xf borderId="45" fillId="0" fontId="9" numFmtId="0" xfId="0" applyAlignment="1" applyBorder="1" applyFont="1">
      <alignment vertical="center"/>
    </xf>
    <xf borderId="44" fillId="0" fontId="9" numFmtId="38" xfId="0" applyAlignment="1" applyBorder="1" applyFont="1" applyNumberFormat="1">
      <alignment vertical="center"/>
    </xf>
    <xf borderId="70" fillId="4" fontId="9" numFmtId="0" xfId="0" applyAlignment="1" applyBorder="1" applyFont="1">
      <alignment vertical="center"/>
    </xf>
    <xf borderId="21" fillId="0" fontId="9" numFmtId="0" xfId="0" applyAlignment="1" applyBorder="1" applyFont="1">
      <alignment vertical="center"/>
    </xf>
    <xf borderId="22" fillId="0" fontId="9" numFmtId="164" xfId="0" applyAlignment="1" applyBorder="1" applyFont="1" applyNumberFormat="1">
      <alignment horizontal="center" vertical="center"/>
    </xf>
    <xf borderId="22" fillId="0" fontId="9" numFmtId="0" xfId="0" applyAlignment="1" applyBorder="1" applyFont="1">
      <alignment horizontal="center" shrinkToFit="1" vertical="center" wrapText="0"/>
    </xf>
    <xf borderId="22" fillId="0" fontId="9" numFmtId="38" xfId="0" applyAlignment="1" applyBorder="1" applyFont="1" applyNumberFormat="1">
      <alignment vertical="center"/>
    </xf>
    <xf borderId="22" fillId="0" fontId="9" numFmtId="0" xfId="0" applyAlignment="1" applyBorder="1" applyFont="1">
      <alignment vertical="center"/>
    </xf>
    <xf borderId="3" fillId="0" fontId="9" numFmtId="0" xfId="0" applyAlignment="1" applyBorder="1" applyFont="1">
      <alignment horizontal="center" vertical="center"/>
    </xf>
    <xf borderId="3" fillId="0" fontId="9" numFmtId="0" xfId="0" applyAlignment="1" applyBorder="1" applyFont="1">
      <alignment vertical="center"/>
    </xf>
    <xf borderId="4" fillId="0" fontId="9" numFmtId="0" xfId="0" applyAlignment="1" applyBorder="1" applyFont="1">
      <alignment vertical="center"/>
    </xf>
    <xf borderId="1" fillId="0" fontId="9" numFmtId="0" xfId="0" applyAlignment="1" applyBorder="1" applyFont="1">
      <alignment horizontal="right" vertical="center"/>
    </xf>
    <xf borderId="39" fillId="0" fontId="9" numFmtId="0" xfId="0" applyAlignment="1" applyBorder="1" applyFont="1">
      <alignment vertical="center"/>
    </xf>
    <xf borderId="40" fillId="0" fontId="9" numFmtId="0" xfId="0" applyAlignment="1" applyBorder="1" applyFont="1">
      <alignment vertical="center"/>
    </xf>
    <xf borderId="46" fillId="0" fontId="9" numFmtId="0" xfId="0" applyAlignment="1" applyBorder="1" applyFont="1">
      <alignment horizontal="right" vertical="center"/>
    </xf>
    <xf borderId="52" fillId="0" fontId="9" numFmtId="38" xfId="0" applyAlignment="1" applyBorder="1" applyFont="1" applyNumberFormat="1">
      <alignment vertical="center"/>
    </xf>
    <xf borderId="48" fillId="0" fontId="9" numFmtId="38" xfId="0" applyAlignment="1" applyBorder="1" applyFont="1" applyNumberFormat="1">
      <alignment vertical="center"/>
    </xf>
    <xf borderId="7" fillId="0" fontId="9" numFmtId="0" xfId="0" applyAlignment="1" applyBorder="1" applyFont="1">
      <alignment horizontal="left" shrinkToFit="1" vertical="center" wrapText="0"/>
    </xf>
    <xf borderId="7" fillId="0" fontId="9" numFmtId="167" xfId="0" applyAlignment="1" applyBorder="1" applyFont="1" applyNumberFormat="1">
      <alignment horizontal="left" shrinkToFit="1" vertical="center" wrapText="0"/>
    </xf>
    <xf borderId="8" fillId="0" fontId="9" numFmtId="0" xfId="0" applyAlignment="1" applyBorder="1" applyFont="1">
      <alignment horizontal="right" vertical="center"/>
    </xf>
    <xf borderId="71" fillId="4" fontId="9" numFmtId="0" xfId="0" applyAlignment="1" applyBorder="1" applyFont="1">
      <alignment vertical="center"/>
    </xf>
    <xf borderId="72" fillId="4" fontId="9" numFmtId="14" xfId="0" applyAlignment="1" applyBorder="1" applyFont="1" applyNumberFormat="1">
      <alignment vertical="center"/>
    </xf>
    <xf borderId="73" fillId="0" fontId="9" numFmtId="0" xfId="0" applyAlignment="1" applyBorder="1" applyFont="1">
      <alignment vertical="center"/>
    </xf>
    <xf borderId="74" fillId="0" fontId="9" numFmtId="0" xfId="0" applyAlignment="1" applyBorder="1" applyFont="1">
      <alignment vertical="center"/>
    </xf>
    <xf borderId="75" fillId="0" fontId="9" numFmtId="38" xfId="0" applyAlignment="1" applyBorder="1" applyFont="1" applyNumberFormat="1">
      <alignment vertical="center"/>
    </xf>
    <xf borderId="76" fillId="0" fontId="9" numFmtId="0" xfId="0" applyAlignment="1" applyBorder="1" applyFont="1">
      <alignment vertical="center"/>
    </xf>
    <xf borderId="77" fillId="0" fontId="9" numFmtId="38" xfId="0" applyAlignment="1" applyBorder="1" applyFont="1" applyNumberFormat="1">
      <alignment horizontal="center" vertical="center"/>
    </xf>
    <xf borderId="78" fillId="0" fontId="9" numFmtId="0" xfId="0" applyAlignment="1" applyBorder="1" applyFont="1">
      <alignment vertical="center"/>
    </xf>
    <xf borderId="79" fillId="0" fontId="9" numFmtId="38" xfId="0" applyAlignment="1" applyBorder="1" applyFont="1" applyNumberFormat="1">
      <alignment vertical="center"/>
    </xf>
    <xf borderId="80" fillId="0" fontId="9" numFmtId="0" xfId="0" applyAlignment="1" applyBorder="1" applyFont="1">
      <alignment vertical="center"/>
    </xf>
    <xf borderId="81" fillId="0" fontId="9" numFmtId="38" xfId="0" applyAlignment="1" applyBorder="1" applyFont="1" applyNumberFormat="1">
      <alignment vertical="center"/>
    </xf>
    <xf borderId="82" fillId="0" fontId="9" numFmtId="0" xfId="0" applyAlignment="1" applyBorder="1" applyFont="1">
      <alignment vertical="center"/>
    </xf>
    <xf borderId="58" fillId="0" fontId="9" numFmtId="165" xfId="0" applyAlignment="1" applyBorder="1" applyFont="1" applyNumberFormat="1">
      <alignment horizontal="center" shrinkToFit="1" textRotation="255" vertical="center" wrapText="0"/>
    </xf>
    <xf borderId="83" fillId="0" fontId="4" numFmtId="0" xfId="0" applyAlignment="1" applyBorder="1" applyFont="1">
      <alignment vertical="center"/>
    </xf>
    <xf borderId="84" fillId="0" fontId="9" numFmtId="0" xfId="0" applyAlignment="1" applyBorder="1" applyFont="1">
      <alignment horizontal="center" vertical="center"/>
    </xf>
    <xf borderId="85" fillId="0" fontId="9" numFmtId="0" xfId="0" applyAlignment="1" applyBorder="1" applyFont="1">
      <alignment vertical="center"/>
    </xf>
    <xf borderId="30" fillId="0" fontId="9" numFmtId="1" xfId="0" applyAlignment="1" applyBorder="1" applyFont="1" applyNumberFormat="1">
      <alignment horizontal="center" vertical="center"/>
    </xf>
    <xf borderId="86" fillId="4" fontId="9" numFmtId="0" xfId="0" applyAlignment="1" applyBorder="1" applyFont="1">
      <alignment vertical="center"/>
    </xf>
    <xf borderId="87" fillId="0" fontId="9" numFmtId="38" xfId="0" applyAlignment="1" applyBorder="1" applyFont="1" applyNumberFormat="1">
      <alignment vertical="center"/>
    </xf>
    <xf borderId="88" fillId="4" fontId="9" numFmtId="0" xfId="0" applyAlignment="1" applyBorder="1" applyFont="1">
      <alignment vertical="center"/>
    </xf>
    <xf borderId="89" fillId="4" fontId="9" numFmtId="0" xfId="0" applyAlignment="1" applyBorder="1" applyFont="1">
      <alignment vertical="center"/>
    </xf>
    <xf borderId="90" fillId="4" fontId="9" numFmtId="0" xfId="0" applyAlignment="1" applyBorder="1" applyFont="1">
      <alignment vertical="center"/>
    </xf>
    <xf borderId="91" fillId="4" fontId="9" numFmtId="0" xfId="0" applyAlignment="1" applyBorder="1" applyFont="1">
      <alignment vertical="center"/>
    </xf>
    <xf borderId="92" fillId="0" fontId="9" numFmtId="38" xfId="0" applyAlignment="1" applyBorder="1" applyFont="1" applyNumberFormat="1">
      <alignment vertical="center"/>
    </xf>
    <xf borderId="58" fillId="0" fontId="1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2F3"/>
    <pageSetUpPr fitToPage="1"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44.71"/>
    <col customWidth="1" min="3" max="3" width="4.29"/>
    <col customWidth="1" min="4" max="4" width="7.57"/>
    <col customWidth="1" min="5" max="5" width="11.14"/>
    <col customWidth="1" min="6" max="6" width="41.86"/>
    <col customWidth="1" min="7" max="7" width="4.29"/>
    <col customWidth="1" min="8" max="8" width="5.71"/>
    <col customWidth="1" min="9" max="9" width="12.71"/>
    <col customWidth="1" min="10" max="11" width="12.57"/>
  </cols>
  <sheetData>
    <row r="1" ht="24.0" customHeight="1">
      <c r="A1" s="1" t="str">
        <f>YEAR(I9)&amp;"-"&amp;YEAR(I9)+1&amp;"シーズン　大阪府スキー連盟主催大会エントリーフォーム"</f>
        <v>2022-2023シーズン　大阪府スキー連盟主催大会エントリーフォーム</v>
      </c>
      <c r="J1" s="2"/>
      <c r="K1" s="2"/>
    </row>
    <row r="2" ht="18.75" customHeight="1">
      <c r="A2" s="3" t="s">
        <v>0</v>
      </c>
      <c r="B2" s="4"/>
      <c r="C2" s="5"/>
      <c r="D2" s="6"/>
      <c r="E2" s="2"/>
      <c r="F2" s="2"/>
      <c r="G2" s="2"/>
      <c r="H2" s="2"/>
      <c r="I2" s="2"/>
      <c r="J2" s="2"/>
      <c r="K2" s="2"/>
    </row>
    <row r="3" ht="18.75" customHeight="1">
      <c r="A3" s="7" t="s">
        <v>1</v>
      </c>
      <c r="B3" s="8"/>
      <c r="C3" s="9"/>
      <c r="D3" s="10"/>
      <c r="E3" s="2"/>
      <c r="F3" s="2"/>
      <c r="G3" s="2"/>
      <c r="H3" s="2"/>
      <c r="I3" s="2"/>
      <c r="J3" s="2"/>
      <c r="K3" s="2"/>
    </row>
    <row r="4" ht="18.75" customHeight="1">
      <c r="A4" s="11" t="s">
        <v>2</v>
      </c>
      <c r="B4" s="12"/>
      <c r="C4" s="13"/>
      <c r="D4" s="14"/>
      <c r="E4" s="2"/>
      <c r="F4" s="15"/>
      <c r="G4" s="15"/>
      <c r="H4" s="2"/>
      <c r="I4" s="2"/>
      <c r="J4" s="2"/>
      <c r="K4" s="2"/>
    </row>
    <row r="5" ht="18.75" customHeight="1">
      <c r="A5" s="16" t="s">
        <v>3</v>
      </c>
      <c r="B5" s="17"/>
      <c r="C5" s="18"/>
      <c r="D5" s="19"/>
      <c r="E5" s="15"/>
      <c r="F5" s="15"/>
      <c r="G5" s="15"/>
      <c r="H5" s="2"/>
      <c r="I5" s="2"/>
      <c r="J5" s="2"/>
      <c r="K5" s="2"/>
    </row>
    <row r="6" ht="18.75" customHeight="1">
      <c r="A6" s="2"/>
      <c r="B6" s="20"/>
      <c r="C6" s="20"/>
      <c r="D6" s="21"/>
      <c r="E6" s="15"/>
      <c r="F6" s="15"/>
      <c r="G6" s="15"/>
      <c r="H6" s="2"/>
      <c r="I6" s="2"/>
      <c r="J6" s="2"/>
      <c r="K6" s="2"/>
    </row>
    <row r="7" ht="18.75" customHeight="1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18.75" customHeight="1">
      <c r="A8" s="7" t="s">
        <v>5</v>
      </c>
      <c r="B8" s="22"/>
      <c r="C8" s="9"/>
      <c r="D8" s="10"/>
      <c r="E8" s="2"/>
      <c r="F8" s="2"/>
      <c r="G8" s="2"/>
      <c r="H8" s="2"/>
      <c r="I8" s="23" t="s">
        <v>6</v>
      </c>
      <c r="J8" s="2"/>
      <c r="K8" s="2"/>
    </row>
    <row r="9" ht="18.75" customHeight="1">
      <c r="A9" s="24" t="s">
        <v>7</v>
      </c>
      <c r="B9" s="25"/>
      <c r="C9" s="13"/>
      <c r="D9" s="14"/>
      <c r="E9" s="2"/>
      <c r="F9" s="2"/>
      <c r="G9" s="2"/>
      <c r="H9" s="2"/>
      <c r="I9" s="26">
        <v>44652.0</v>
      </c>
      <c r="J9" s="2"/>
      <c r="K9" s="2"/>
    </row>
    <row r="10" ht="18.75" customHeight="1">
      <c r="A10" s="24" t="s">
        <v>8</v>
      </c>
      <c r="B10" s="25"/>
      <c r="C10" s="13"/>
      <c r="D10" s="14"/>
      <c r="E10" s="2"/>
      <c r="F10" s="2"/>
      <c r="G10" s="2"/>
      <c r="H10" s="2"/>
      <c r="I10" s="26" t="str">
        <f>EOMONTH(I9,8)</f>
        <v>12/31/2022</v>
      </c>
      <c r="J10" s="2"/>
      <c r="K10" s="2"/>
    </row>
    <row r="11" ht="18.75" customHeight="1">
      <c r="A11" s="24" t="s">
        <v>9</v>
      </c>
      <c r="B11" s="27"/>
      <c r="C11" s="13"/>
      <c r="D11" s="14"/>
      <c r="E11" s="2"/>
      <c r="F11" s="2"/>
      <c r="G11" s="2"/>
      <c r="H11" s="2"/>
      <c r="I11" s="2"/>
      <c r="J11" s="2"/>
      <c r="K11" s="2"/>
    </row>
    <row r="12" ht="18.75" customHeight="1">
      <c r="A12" s="28" t="s">
        <v>10</v>
      </c>
      <c r="B12" s="29"/>
      <c r="C12" s="18"/>
      <c r="D12" s="19"/>
      <c r="E12" s="2"/>
      <c r="F12" s="2"/>
      <c r="G12" s="2"/>
      <c r="H12" s="2"/>
      <c r="I12" s="2"/>
      <c r="J12" s="2"/>
      <c r="K12" s="2"/>
    </row>
    <row r="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18.75" customHeight="1">
      <c r="A14" s="30" t="s">
        <v>11</v>
      </c>
      <c r="B14" s="31" t="s">
        <v>12</v>
      </c>
      <c r="C14" s="30"/>
      <c r="D14" s="30"/>
      <c r="E14" s="30"/>
      <c r="F14" s="2"/>
      <c r="G14" s="2"/>
      <c r="H14" s="2"/>
      <c r="I14" s="2"/>
      <c r="J14" s="2"/>
      <c r="K14" s="2"/>
    </row>
    <row r="15" ht="18.75" customHeight="1">
      <c r="A15" s="32"/>
      <c r="B15" s="33" t="s">
        <v>13</v>
      </c>
      <c r="C15" s="9"/>
      <c r="D15" s="9"/>
      <c r="E15" s="10"/>
      <c r="F15" s="33" t="s">
        <v>14</v>
      </c>
      <c r="G15" s="9"/>
      <c r="H15" s="9"/>
      <c r="I15" s="10"/>
      <c r="J15" s="2"/>
      <c r="K15" s="2"/>
    </row>
    <row r="16" ht="18.75" customHeight="1">
      <c r="A16" s="34"/>
      <c r="B16" s="35" t="s">
        <v>15</v>
      </c>
      <c r="C16" s="36"/>
      <c r="D16" s="37" t="s">
        <v>16</v>
      </c>
      <c r="E16" s="38" t="s">
        <v>17</v>
      </c>
      <c r="F16" s="35" t="s">
        <v>15</v>
      </c>
      <c r="G16" s="36"/>
      <c r="H16" s="37" t="s">
        <v>16</v>
      </c>
      <c r="I16" s="38" t="s">
        <v>17</v>
      </c>
      <c r="J16" s="2"/>
      <c r="K16" s="2"/>
    </row>
    <row r="17" ht="24.75" customHeight="1">
      <c r="A17" s="39" t="str">
        <f>'AL_1月7日_選手権GS(野沢)'!C2</f>
        <v>2023/1/7 (Sat)</v>
      </c>
      <c r="B17" s="40" t="str">
        <f>'AL_1月7日_選手権GS(野沢)'!I2</f>
        <v>第68回大阪府スキー選手権大会GS（野沢温泉大会）</v>
      </c>
      <c r="C17" s="41" t="s">
        <v>18</v>
      </c>
      <c r="D17" s="42" t="str">
        <f>'AL_1月7日_選手権GS(野沢)'!K36</f>
        <v/>
      </c>
      <c r="E17" s="43" t="str">
        <f>'AL_1月7日_選手権GS(野沢)'!K37</f>
        <v/>
      </c>
      <c r="F17" s="40" t="str">
        <f>'XC_1月7日_国体予選'!I2</f>
        <v>大阪府スポーツ大会兼国体予選</v>
      </c>
      <c r="G17" s="41" t="s">
        <v>18</v>
      </c>
      <c r="H17" s="42" t="str">
        <f>'XC_1月7日_国体予選'!K36</f>
        <v/>
      </c>
      <c r="I17" s="44" t="str">
        <f>'XC_1月7日_国体予選'!K37</f>
        <v/>
      </c>
      <c r="J17" s="2"/>
      <c r="K17" s="2"/>
    </row>
    <row r="18" ht="24.75" customHeight="1">
      <c r="A18" s="45" t="s">
        <v>19</v>
      </c>
      <c r="B18" s="46"/>
      <c r="C18" s="47" t="s">
        <v>20</v>
      </c>
      <c r="D18" s="48" t="str">
        <f>'AL_1月7日_選手権GS(野沢)'!X36</f>
        <v/>
      </c>
      <c r="E18" s="49" t="str">
        <f>'AL_1月7日_選手権GS(野沢)'!X37</f>
        <v/>
      </c>
      <c r="F18" s="46"/>
      <c r="G18" s="50" t="s">
        <v>20</v>
      </c>
      <c r="H18" s="51" t="str">
        <f>'XC_1月7日_国体予選'!X36</f>
        <v/>
      </c>
      <c r="I18" s="49" t="str">
        <f>'XC_1月7日_国体予選'!X37</f>
        <v/>
      </c>
      <c r="J18" s="2"/>
      <c r="K18" s="2"/>
    </row>
    <row r="19" ht="24.75" customHeight="1">
      <c r="A19" s="52" t="str">
        <f>'AL_1月7日_選手権SL(野沢)'!C2</f>
        <v>2023/1/7 (Sat)</v>
      </c>
      <c r="B19" s="53" t="str">
        <f>'AL_1月7日_選手権SL(野沢)'!I2</f>
        <v>第68回大阪府スキー選手権大会SL（野沢温泉大会）</v>
      </c>
      <c r="C19" s="50" t="s">
        <v>18</v>
      </c>
      <c r="D19" s="51" t="str">
        <f>'AL_1月7日_選手権SL(野沢)'!K36</f>
        <v/>
      </c>
      <c r="E19" s="54" t="str">
        <f>'AL_1月7日_選手権SL(野沢)'!K37</f>
        <v/>
      </c>
      <c r="F19" s="55"/>
      <c r="G19" s="56"/>
      <c r="H19" s="57"/>
      <c r="I19" s="58"/>
      <c r="J19" s="2"/>
      <c r="K19" s="2"/>
    </row>
    <row r="20" ht="24.75" customHeight="1">
      <c r="A20" s="59" t="s">
        <v>21</v>
      </c>
      <c r="B20" s="60"/>
      <c r="C20" s="61" t="s">
        <v>20</v>
      </c>
      <c r="D20" s="51" t="str">
        <f>'AL_1月7日_選手権SL(野沢)'!X36</f>
        <v/>
      </c>
      <c r="E20" s="54" t="str">
        <f>'AL_1月7日_選手権SL(野沢)'!X37</f>
        <v/>
      </c>
      <c r="F20" s="62"/>
      <c r="G20" s="63"/>
      <c r="H20" s="64"/>
      <c r="I20" s="65"/>
      <c r="J20" s="2"/>
      <c r="K20" s="2"/>
    </row>
    <row r="21" ht="24.75" customHeight="1">
      <c r="A21" s="66" t="str">
        <f>'AL_1月8日_府民大会'!C2</f>
        <v>2023/1/8 (Sun)</v>
      </c>
      <c r="B21" s="40" t="str">
        <f>'AL_1月8日_府民大会'!I2</f>
        <v>大阪府民スポーツ大会</v>
      </c>
      <c r="C21" s="41" t="s">
        <v>18</v>
      </c>
      <c r="D21" s="42" t="str">
        <f>'AL_1月8日_府民大会'!K36</f>
        <v/>
      </c>
      <c r="E21" s="43" t="str">
        <f>'AL_1月8日_府民大会'!K37</f>
        <v/>
      </c>
      <c r="F21" s="40" t="str">
        <f>'XC_1月8日_選手権(B級スプリント)'!I2</f>
        <v>第69回大阪府スキー選手権大会(B級スプリント)</v>
      </c>
      <c r="G21" s="41" t="s">
        <v>18</v>
      </c>
      <c r="H21" s="42" t="str">
        <f>'XC_1月8日_選手権(B級スプリント)'!K36</f>
        <v/>
      </c>
      <c r="I21" s="44" t="str">
        <f>'XC_1月8日_選手権(B級スプリント)'!K37</f>
        <v/>
      </c>
      <c r="J21" s="2"/>
      <c r="K21" s="2"/>
    </row>
    <row r="22" ht="24.75" customHeight="1">
      <c r="A22" s="45" t="s">
        <v>19</v>
      </c>
      <c r="B22" s="46"/>
      <c r="C22" s="50" t="s">
        <v>20</v>
      </c>
      <c r="D22" s="51" t="str">
        <f>'AL_1月8日_府民大会'!X36</f>
        <v/>
      </c>
      <c r="E22" s="67" t="str">
        <f>'AL_1月8日_府民大会'!X37</f>
        <v/>
      </c>
      <c r="F22" s="46"/>
      <c r="G22" s="50" t="s">
        <v>20</v>
      </c>
      <c r="H22" s="51" t="str">
        <f>'XC_1月8日_選手権(B級スプリント)'!X36</f>
        <v/>
      </c>
      <c r="I22" s="49" t="str">
        <f>'XC_1月8日_選手権(B級スプリント)'!X37</f>
        <v/>
      </c>
      <c r="J22" s="2"/>
      <c r="K22" s="2"/>
    </row>
    <row r="23" ht="24.75" customHeight="1">
      <c r="A23" s="68" t="str">
        <f>'AL_1月8日_マスターズ'!C2</f>
        <v>2023/1/8 (Sun)</v>
      </c>
      <c r="B23" s="69" t="str">
        <f>'AL_1月8日_マスターズ'!I2</f>
        <v>第39回大阪府マスターズスキー大会</v>
      </c>
      <c r="C23" s="50" t="s">
        <v>18</v>
      </c>
      <c r="D23" s="51" t="str">
        <f>'AL_1月8日_マスターズ'!K36</f>
        <v/>
      </c>
      <c r="E23" s="67" t="str">
        <f>'AL_1月8日_マスターズ'!K37</f>
        <v/>
      </c>
      <c r="F23" s="53" t="str">
        <f>'XC_1月8日_選手権(オープン)'!I2</f>
        <v>第69回大阪府スキー選手権大会(オープン)</v>
      </c>
      <c r="G23" s="50" t="s">
        <v>18</v>
      </c>
      <c r="H23" s="51" t="str">
        <f>'XC_1月8日_選手権(オープン)'!K36</f>
        <v/>
      </c>
      <c r="I23" s="70" t="str">
        <f>'XC_1月8日_選手権(オープン)'!K37</f>
        <v/>
      </c>
      <c r="J23" s="2"/>
      <c r="K23" s="2"/>
    </row>
    <row r="24" ht="24.75" customHeight="1">
      <c r="A24" s="59" t="s">
        <v>21</v>
      </c>
      <c r="B24" s="60"/>
      <c r="C24" s="61" t="s">
        <v>20</v>
      </c>
      <c r="D24" s="71" t="str">
        <f>'AL_1月8日_マスターズ'!Y36</f>
        <v/>
      </c>
      <c r="E24" s="72" t="str">
        <f>'AL_1月8日_マスターズ'!Y37</f>
        <v/>
      </c>
      <c r="F24" s="60"/>
      <c r="G24" s="61" t="s">
        <v>20</v>
      </c>
      <c r="H24" s="71" t="str">
        <f>'XC_1月8日_選手権(オープン)'!X36</f>
        <v/>
      </c>
      <c r="I24" s="73" t="str">
        <f>'XC_1月8日_選手権(オープン)'!X37</f>
        <v/>
      </c>
      <c r="J24" s="2"/>
      <c r="K24" s="2"/>
    </row>
    <row r="25" ht="24.75" customHeight="1">
      <c r="A25" s="39" t="str">
        <f>'AL_1月9日_国体予選'!C2</f>
        <v>2023/1/9 (Mon)</v>
      </c>
      <c r="B25" s="40" t="str">
        <f>'AL_1月9日_国体予選'!K2</f>
        <v>第78回国民体育大会スキー競技会大阪府予選会</v>
      </c>
      <c r="C25" s="41" t="s">
        <v>18</v>
      </c>
      <c r="D25" s="74" t="str">
        <f>'AL_1月9日_国体予選'!M36</f>
        <v/>
      </c>
      <c r="E25" s="44" t="str">
        <f>'AL_1月9日_国体予選'!M37</f>
        <v/>
      </c>
      <c r="F25" s="53" t="str">
        <f>'XC_1月9日_選手権(フリー)'!I2</f>
        <v>第69回大阪府スキー選手権大会(フリー)</v>
      </c>
      <c r="G25" s="50" t="s">
        <v>18</v>
      </c>
      <c r="H25" s="51" t="str">
        <f>'XC_1月9日_選手権(フリー)'!K36</f>
        <v/>
      </c>
      <c r="I25" s="70" t="str">
        <f>'XC_1月9日_選手権(フリー)'!K37</f>
        <v/>
      </c>
      <c r="J25" s="2"/>
      <c r="K25" s="2"/>
    </row>
    <row r="26" ht="24.75" customHeight="1">
      <c r="A26" s="75"/>
      <c r="B26" s="60"/>
      <c r="C26" s="61" t="s">
        <v>20</v>
      </c>
      <c r="D26" s="76" t="str">
        <f>'AL_1月9日_国体予選'!AB36</f>
        <v/>
      </c>
      <c r="E26" s="73" t="str">
        <f>'AL_1月9日_国体予選'!AB37</f>
        <v/>
      </c>
      <c r="F26" s="60"/>
      <c r="G26" s="61" t="s">
        <v>20</v>
      </c>
      <c r="H26" s="71" t="str">
        <f>'XC_1月9日_選手権(フリー)'!X36</f>
        <v/>
      </c>
      <c r="I26" s="73" t="str">
        <f>'XC_1月9日_選手権(フリー)'!X37</f>
        <v/>
      </c>
      <c r="J26" s="2"/>
      <c r="K26" s="2"/>
    </row>
    <row r="27" ht="24.75" customHeight="1">
      <c r="A27" s="52" t="str">
        <f>'AL_1月22日_選手権(奥神鍋)'!C2</f>
        <v>2023/1/22 (Sun)</v>
      </c>
      <c r="B27" s="77" t="str">
        <f>'AL_1月22日_選手権(奥神鍋)'!H2</f>
        <v>第69回大阪府スキー選手権大会（奥神鍋大会）</v>
      </c>
      <c r="C27" s="50" t="s">
        <v>18</v>
      </c>
      <c r="D27" s="78" t="str">
        <f>'AL_1月22日_選手権(奥神鍋)'!J36</f>
        <v/>
      </c>
      <c r="E27" s="70" t="str">
        <f>'AL_1月22日_選手権(奥神鍋)'!J37</f>
        <v/>
      </c>
      <c r="F27" s="79"/>
      <c r="G27" s="50"/>
      <c r="H27" s="51"/>
      <c r="I27" s="70"/>
      <c r="J27" s="2"/>
      <c r="K27" s="2"/>
    </row>
    <row r="28" ht="24.75" customHeight="1">
      <c r="A28" s="75"/>
      <c r="B28" s="80"/>
      <c r="C28" s="81" t="s">
        <v>20</v>
      </c>
      <c r="D28" s="76" t="str">
        <f>'AL_1月22日_選手権(奥神鍋)'!V36</f>
        <v/>
      </c>
      <c r="E28" s="73" t="str">
        <f>'AL_1月22日_選手権(奥神鍋)'!V37</f>
        <v/>
      </c>
      <c r="F28" s="82"/>
      <c r="G28" s="81"/>
      <c r="H28" s="83"/>
      <c r="I28" s="73"/>
      <c r="J28" s="2"/>
      <c r="K28" s="2"/>
    </row>
    <row r="29" ht="15.75" customHeight="1">
      <c r="A29" s="2"/>
      <c r="B29" s="2"/>
      <c r="C29" s="84" t="s">
        <v>22</v>
      </c>
      <c r="D29" s="85" t="str">
        <f t="shared" ref="D29:E29" si="1">SUM(D17:D28)</f>
        <v/>
      </c>
      <c r="E29" s="86" t="str">
        <f t="shared" si="1"/>
        <v/>
      </c>
      <c r="F29" s="2"/>
      <c r="G29" s="84" t="s">
        <v>22</v>
      </c>
      <c r="H29" s="85" t="str">
        <f>H17+H18+H21+H22+H25+H26</f>
        <v/>
      </c>
      <c r="I29" s="86" t="str">
        <f>SUM(I17:I28)</f>
        <v/>
      </c>
      <c r="J29" s="2"/>
      <c r="K29" s="2"/>
    </row>
    <row r="30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ht="15.75" customHeight="1">
      <c r="A32" s="2"/>
      <c r="B32" s="2"/>
      <c r="C32" s="2"/>
      <c r="D32" s="2"/>
      <c r="E32" s="2"/>
      <c r="F32" s="87" t="s">
        <v>23</v>
      </c>
      <c r="G32" s="88"/>
      <c r="H32" s="89" t="str">
        <f>E29+I29</f>
        <v> 0 </v>
      </c>
      <c r="I32" s="88"/>
      <c r="J32" s="2"/>
      <c r="K32" s="2"/>
    </row>
    <row r="33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18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ht="18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ht="18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ht="18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ht="18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ht="18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ht="18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ht="18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ht="18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</sheetData>
  <mergeCells count="27">
    <mergeCell ref="A15:A16"/>
    <mergeCell ref="B8:D8"/>
    <mergeCell ref="B9:D9"/>
    <mergeCell ref="B10:D10"/>
    <mergeCell ref="B11:D11"/>
    <mergeCell ref="B12:D12"/>
    <mergeCell ref="A25:A26"/>
    <mergeCell ref="A27:A28"/>
    <mergeCell ref="H32:I32"/>
    <mergeCell ref="F32:G32"/>
    <mergeCell ref="B27:B28"/>
    <mergeCell ref="F17:F18"/>
    <mergeCell ref="A1:I1"/>
    <mergeCell ref="B21:B22"/>
    <mergeCell ref="B23:B24"/>
    <mergeCell ref="B25:B26"/>
    <mergeCell ref="F25:F26"/>
    <mergeCell ref="F21:F22"/>
    <mergeCell ref="F23:F24"/>
    <mergeCell ref="B17:B18"/>
    <mergeCell ref="B19:B20"/>
    <mergeCell ref="B2:D2"/>
    <mergeCell ref="B3:D3"/>
    <mergeCell ref="B4:D4"/>
    <mergeCell ref="B5:D5"/>
    <mergeCell ref="F15:I15"/>
    <mergeCell ref="B15:E15"/>
  </mergeCells>
  <dataValidations>
    <dataValidation type="list" allowBlank="1" showInputMessage="1" prompt="その他の場合 - 種別がその他の場合は手入力" sqref="B10">
      <formula1>"普通,当座"</formula1>
    </dataValidation>
  </dataValidations>
  <printOptions horizontalCentered="1"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2EFD9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2.71"/>
    <col customWidth="1" min="2" max="5" width="12.43"/>
    <col customWidth="1" min="6" max="6" width="8.43"/>
    <col customWidth="1" min="7" max="7" width="7.71"/>
    <col customWidth="1" min="8" max="8" width="14.43"/>
    <col customWidth="1" min="9" max="9" width="12.57"/>
    <col customWidth="1" min="10" max="10" width="12.86"/>
    <col customWidth="1" min="11" max="11" width="9.0"/>
    <col customWidth="1" hidden="1" min="12" max="12" width="5.29"/>
    <col customWidth="1" min="13" max="13" width="0.86"/>
    <col customWidth="1" min="14" max="14" width="3.43"/>
    <col customWidth="1" min="15" max="15" width="12.29"/>
    <col customWidth="1" min="16" max="18" width="12.0"/>
    <col customWidth="1" min="19" max="19" width="8.43"/>
    <col customWidth="1" min="20" max="20" width="7.29"/>
    <col customWidth="1" min="21" max="21" width="14.43"/>
    <col customWidth="1" min="22" max="22" width="12.43"/>
    <col customWidth="1" min="23" max="23" width="12.29"/>
    <col customWidth="1" min="24" max="24" width="8.43"/>
    <col customWidth="1" min="25" max="25" width="5.29"/>
    <col customWidth="1" min="26" max="26" width="7.57"/>
    <col customWidth="1" hidden="1" min="27" max="27" width="3.43"/>
    <col customWidth="1" hidden="1" min="28" max="29" width="7.14"/>
    <col customWidth="1" hidden="1" min="30" max="30" width="25.14"/>
    <col customWidth="1" hidden="1" min="31" max="33" width="7.14"/>
    <col customWidth="1" hidden="1" min="34" max="34" width="9.0"/>
    <col customWidth="1" hidden="1" min="35" max="35" width="7.14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3"/>
      <c r="H1" s="94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5"/>
      <c r="AF1" s="90"/>
      <c r="AG1" s="90"/>
      <c r="AH1" s="90"/>
      <c r="AI1" s="95"/>
    </row>
    <row r="2" ht="18.75" customHeight="1">
      <c r="A2" s="96"/>
      <c r="B2" s="97" t="s">
        <v>24</v>
      </c>
      <c r="C2" s="98">
        <v>44934.0</v>
      </c>
      <c r="D2" s="99"/>
      <c r="E2" s="99"/>
      <c r="F2" s="100"/>
      <c r="G2" s="97" t="s">
        <v>15</v>
      </c>
      <c r="H2" s="101" t="s">
        <v>14</v>
      </c>
      <c r="I2" s="175" t="s">
        <v>148</v>
      </c>
      <c r="J2" s="9"/>
      <c r="K2" s="10"/>
      <c r="L2" s="103"/>
      <c r="M2" s="90"/>
      <c r="N2" s="96"/>
      <c r="O2" s="104" t="s">
        <v>24</v>
      </c>
      <c r="P2" s="105" t="str">
        <f t="shared" ref="P2:P3" si="1">C2</f>
        <v>2023/1/8 (Sun)</v>
      </c>
      <c r="Q2" s="9"/>
      <c r="R2" s="9"/>
      <c r="S2" s="106"/>
      <c r="T2" s="104" t="s">
        <v>15</v>
      </c>
      <c r="U2" s="107" t="s">
        <v>14</v>
      </c>
      <c r="V2" s="176" t="str">
        <f>I2</f>
        <v>第69回大阪府スキー選手権大会(オープン)</v>
      </c>
      <c r="W2" s="9"/>
      <c r="X2" s="10"/>
      <c r="Y2" s="103"/>
      <c r="Z2" s="90"/>
      <c r="AA2" s="90"/>
      <c r="AB2" s="90"/>
      <c r="AC2" s="90"/>
      <c r="AD2" s="90"/>
      <c r="AE2" s="95"/>
      <c r="AF2" s="90"/>
      <c r="AG2" s="90"/>
      <c r="AH2" s="90"/>
      <c r="AI2" s="95"/>
    </row>
    <row r="3" ht="18.75" customHeight="1">
      <c r="A3" s="109"/>
      <c r="B3" s="110" t="s">
        <v>26</v>
      </c>
      <c r="C3" s="111" t="s">
        <v>139</v>
      </c>
      <c r="D3" s="18"/>
      <c r="E3" s="18"/>
      <c r="F3" s="112"/>
      <c r="G3" s="110" t="s">
        <v>28</v>
      </c>
      <c r="H3" s="113" t="s">
        <v>18</v>
      </c>
      <c r="I3" s="114" t="s">
        <v>29</v>
      </c>
      <c r="J3" s="115" t="str">
        <f>'基本情報'!I9</f>
        <v>4/1/2022</v>
      </c>
      <c r="K3" s="116"/>
      <c r="L3" s="117"/>
      <c r="M3" s="90"/>
      <c r="N3" s="109"/>
      <c r="O3" s="110" t="s">
        <v>26</v>
      </c>
      <c r="P3" s="111" t="str">
        <f t="shared" si="1"/>
        <v>ＳＰ</v>
      </c>
      <c r="Q3" s="18"/>
      <c r="R3" s="18"/>
      <c r="S3" s="112"/>
      <c r="T3" s="110" t="s">
        <v>28</v>
      </c>
      <c r="U3" s="118" t="s">
        <v>20</v>
      </c>
      <c r="V3" s="114" t="s">
        <v>29</v>
      </c>
      <c r="W3" s="115" t="str">
        <f>J3</f>
        <v>4/1/2022</v>
      </c>
      <c r="X3" s="116"/>
      <c r="Y3" s="117"/>
      <c r="Z3" s="90"/>
      <c r="AA3" s="90"/>
      <c r="AB3" s="90"/>
      <c r="AC3" s="90"/>
      <c r="AD3" s="90" t="s">
        <v>30</v>
      </c>
      <c r="AE3" s="95"/>
      <c r="AF3" s="90"/>
      <c r="AG3" s="90"/>
      <c r="AH3" s="90"/>
      <c r="AI3" s="95"/>
    </row>
    <row r="4" ht="25.5" customHeight="1">
      <c r="A4" s="119"/>
      <c r="B4" s="120" t="s">
        <v>149</v>
      </c>
      <c r="C4" s="120" t="s">
        <v>150</v>
      </c>
      <c r="D4" s="121" t="s">
        <v>33</v>
      </c>
      <c r="E4" s="120" t="s">
        <v>34</v>
      </c>
      <c r="F4" s="120" t="s">
        <v>151</v>
      </c>
      <c r="G4" s="121" t="s">
        <v>36</v>
      </c>
      <c r="H4" s="121" t="s">
        <v>37</v>
      </c>
      <c r="I4" s="122" t="s">
        <v>38</v>
      </c>
      <c r="J4" s="106"/>
      <c r="K4" s="123" t="s">
        <v>152</v>
      </c>
      <c r="L4" s="121" t="s">
        <v>40</v>
      </c>
      <c r="M4" s="90"/>
      <c r="N4" s="119"/>
      <c r="O4" s="120" t="s">
        <v>153</v>
      </c>
      <c r="P4" s="120" t="s">
        <v>154</v>
      </c>
      <c r="Q4" s="121" t="s">
        <v>33</v>
      </c>
      <c r="R4" s="120" t="s">
        <v>34</v>
      </c>
      <c r="S4" s="120" t="s">
        <v>155</v>
      </c>
      <c r="T4" s="121" t="s">
        <v>36</v>
      </c>
      <c r="U4" s="121" t="s">
        <v>37</v>
      </c>
      <c r="V4" s="122" t="s">
        <v>38</v>
      </c>
      <c r="W4" s="106"/>
      <c r="X4" s="123" t="s">
        <v>156</v>
      </c>
      <c r="Y4" s="121" t="s">
        <v>40</v>
      </c>
      <c r="Z4" s="90"/>
      <c r="AA4" s="124"/>
      <c r="AB4" s="124" t="s">
        <v>45</v>
      </c>
      <c r="AC4" s="125"/>
      <c r="AD4" s="125"/>
      <c r="AE4" s="126"/>
      <c r="AF4" s="125" t="s">
        <v>46</v>
      </c>
      <c r="AG4" s="125"/>
      <c r="AH4" s="125"/>
      <c r="AI4" s="126"/>
    </row>
    <row r="5" ht="21.0" customHeight="1">
      <c r="A5" s="60"/>
      <c r="B5" s="127"/>
      <c r="C5" s="127"/>
      <c r="D5" s="127"/>
      <c r="E5" s="127"/>
      <c r="F5" s="127"/>
      <c r="G5" s="128" t="s">
        <v>47</v>
      </c>
      <c r="H5" s="128" t="s">
        <v>48</v>
      </c>
      <c r="I5" s="110" t="s">
        <v>49</v>
      </c>
      <c r="J5" s="110" t="s">
        <v>50</v>
      </c>
      <c r="K5" s="129"/>
      <c r="L5" s="128"/>
      <c r="M5" s="90"/>
      <c r="N5" s="60"/>
      <c r="O5" s="127"/>
      <c r="P5" s="127"/>
      <c r="Q5" s="127"/>
      <c r="R5" s="127"/>
      <c r="S5" s="127"/>
      <c r="T5" s="128" t="s">
        <v>47</v>
      </c>
      <c r="U5" s="128" t="s">
        <v>48</v>
      </c>
      <c r="V5" s="110" t="s">
        <v>49</v>
      </c>
      <c r="W5" s="110" t="s">
        <v>50</v>
      </c>
      <c r="X5" s="129"/>
      <c r="Y5" s="128"/>
      <c r="Z5" s="90"/>
      <c r="AA5" s="130"/>
      <c r="AB5" s="131" t="s">
        <v>51</v>
      </c>
      <c r="AC5" s="132" t="s">
        <v>52</v>
      </c>
      <c r="AD5" s="132" t="s">
        <v>53</v>
      </c>
      <c r="AE5" s="133" t="s">
        <v>54</v>
      </c>
      <c r="AF5" s="134" t="s">
        <v>51</v>
      </c>
      <c r="AG5" s="132" t="s">
        <v>52</v>
      </c>
      <c r="AH5" s="132" t="s">
        <v>53</v>
      </c>
      <c r="AI5" s="133" t="s">
        <v>54</v>
      </c>
    </row>
    <row r="6" ht="18.75" customHeight="1">
      <c r="A6" s="135">
        <v>1.0</v>
      </c>
      <c r="B6" s="136"/>
      <c r="C6" s="137"/>
      <c r="D6" s="137"/>
      <c r="E6" s="137"/>
      <c r="F6" s="137" t="str">
        <f t="shared" ref="F6:F35" si="2">IF(H6="","",IFERROR(VLOOKUP(L6,$AB$6:$AE$20,3),"参加不可"))</f>
        <v/>
      </c>
      <c r="G6" s="138"/>
      <c r="H6" s="139"/>
      <c r="I6" s="140"/>
      <c r="J6" s="140"/>
      <c r="K6" s="141" t="str">
        <f t="shared" ref="K6:K35" si="3">IF(H6="","",IFERROR(VLOOKUP(L6,$AB$6:$AE$20,4),"参加不可"))</f>
        <v/>
      </c>
      <c r="L6" s="97" t="str">
        <f t="shared" ref="L6:L35" si="4">IF(H6="","",DATEDIF(H6,J$3,"Y"))</f>
        <v/>
      </c>
      <c r="M6" s="90"/>
      <c r="N6" s="135">
        <v>1.0</v>
      </c>
      <c r="O6" s="142"/>
      <c r="P6" s="137"/>
      <c r="Q6" s="137"/>
      <c r="R6" s="137"/>
      <c r="S6" s="137" t="str">
        <f t="shared" ref="S6:S35" si="5">IF(U6="","",IFERROR(VLOOKUP(Y6,$AF$6:$AI$20,3),"参加不可"))</f>
        <v/>
      </c>
      <c r="T6" s="138"/>
      <c r="U6" s="149"/>
      <c r="V6" s="140"/>
      <c r="W6" s="140"/>
      <c r="X6" s="141" t="str">
        <f t="shared" ref="X6:X35" si="6">IF(U6="","",IFERROR(VLOOKUP(Y6,$AF$6:$AI$20,4),"参加不可"))</f>
        <v/>
      </c>
      <c r="Y6" s="97" t="str">
        <f t="shared" ref="Y6:Y35" si="7">IF(U6="","",DATEDIF(U6,W$3,"Y"))</f>
        <v/>
      </c>
      <c r="Z6" s="90"/>
      <c r="AA6" s="143">
        <v>1.0</v>
      </c>
      <c r="AB6" s="135">
        <v>12.0</v>
      </c>
      <c r="AC6" s="140">
        <v>17.0</v>
      </c>
      <c r="AD6" s="140" t="s">
        <v>96</v>
      </c>
      <c r="AE6" s="141">
        <v>2000.0</v>
      </c>
      <c r="AF6" s="144">
        <v>12.0</v>
      </c>
      <c r="AG6" s="140">
        <v>17.0</v>
      </c>
      <c r="AH6" s="140" t="s">
        <v>96</v>
      </c>
      <c r="AI6" s="141">
        <v>2000.0</v>
      </c>
    </row>
    <row r="7" ht="18.75" customHeight="1">
      <c r="A7" s="145">
        <v>2.0</v>
      </c>
      <c r="B7" s="146"/>
      <c r="C7" s="147"/>
      <c r="D7" s="147"/>
      <c r="E7" s="147"/>
      <c r="F7" s="147" t="str">
        <f t="shared" si="2"/>
        <v/>
      </c>
      <c r="G7" s="148"/>
      <c r="H7" s="149"/>
      <c r="I7" s="150"/>
      <c r="J7" s="150"/>
      <c r="K7" s="141" t="str">
        <f t="shared" si="3"/>
        <v/>
      </c>
      <c r="L7" s="97" t="str">
        <f t="shared" si="4"/>
        <v/>
      </c>
      <c r="M7" s="90"/>
      <c r="N7" s="145">
        <v>2.0</v>
      </c>
      <c r="O7" s="146"/>
      <c r="P7" s="147"/>
      <c r="Q7" s="147"/>
      <c r="R7" s="147"/>
      <c r="S7" s="147" t="str">
        <f t="shared" si="5"/>
        <v/>
      </c>
      <c r="T7" s="148"/>
      <c r="U7" s="149"/>
      <c r="V7" s="150"/>
      <c r="W7" s="150"/>
      <c r="X7" s="141" t="str">
        <f t="shared" si="6"/>
        <v/>
      </c>
      <c r="Y7" s="97" t="str">
        <f t="shared" si="7"/>
        <v/>
      </c>
      <c r="Z7" s="90"/>
      <c r="AA7" s="151">
        <v>2.0</v>
      </c>
      <c r="AB7" s="152" t="str">
        <f t="shared" ref="AB7:AB20" si="8">IF(AC6="","",AC6+1)</f>
        <v>18</v>
      </c>
      <c r="AC7" s="150"/>
      <c r="AD7" s="150" t="s">
        <v>96</v>
      </c>
      <c r="AE7" s="153">
        <v>3000.0</v>
      </c>
      <c r="AF7" s="154" t="str">
        <f t="shared" ref="AF7:AF20" si="9">IF(AG6="","",AG6+1)</f>
        <v>18</v>
      </c>
      <c r="AG7" s="150"/>
      <c r="AH7" s="150" t="s">
        <v>96</v>
      </c>
      <c r="AI7" s="153">
        <v>3000.0</v>
      </c>
    </row>
    <row r="8" ht="18.75" customHeight="1">
      <c r="A8" s="145">
        <v>3.0</v>
      </c>
      <c r="B8" s="146"/>
      <c r="C8" s="147"/>
      <c r="D8" s="147"/>
      <c r="E8" s="147"/>
      <c r="F8" s="147" t="str">
        <f t="shared" si="2"/>
        <v/>
      </c>
      <c r="G8" s="148"/>
      <c r="H8" s="149"/>
      <c r="I8" s="150"/>
      <c r="J8" s="150"/>
      <c r="K8" s="141" t="str">
        <f t="shared" si="3"/>
        <v/>
      </c>
      <c r="L8" s="97" t="str">
        <f t="shared" si="4"/>
        <v/>
      </c>
      <c r="M8" s="90"/>
      <c r="N8" s="145">
        <v>3.0</v>
      </c>
      <c r="O8" s="155"/>
      <c r="P8" s="147"/>
      <c r="Q8" s="147"/>
      <c r="R8" s="147"/>
      <c r="S8" s="147" t="str">
        <f t="shared" si="5"/>
        <v/>
      </c>
      <c r="T8" s="148"/>
      <c r="U8" s="149"/>
      <c r="V8" s="150"/>
      <c r="W8" s="150"/>
      <c r="X8" s="141" t="str">
        <f t="shared" si="6"/>
        <v/>
      </c>
      <c r="Y8" s="97" t="str">
        <f t="shared" si="7"/>
        <v/>
      </c>
      <c r="Z8" s="90"/>
      <c r="AA8" s="151">
        <v>3.0</v>
      </c>
      <c r="AB8" s="152" t="str">
        <f t="shared" si="8"/>
        <v/>
      </c>
      <c r="AC8" s="150"/>
      <c r="AD8" s="150"/>
      <c r="AE8" s="153"/>
      <c r="AF8" s="154" t="str">
        <f t="shared" si="9"/>
        <v/>
      </c>
      <c r="AG8" s="150"/>
      <c r="AH8" s="150"/>
      <c r="AI8" s="153"/>
    </row>
    <row r="9" ht="18.75" customHeight="1">
      <c r="A9" s="145">
        <v>4.0</v>
      </c>
      <c r="B9" s="146"/>
      <c r="C9" s="147"/>
      <c r="D9" s="147"/>
      <c r="E9" s="147"/>
      <c r="F9" s="147" t="str">
        <f t="shared" si="2"/>
        <v/>
      </c>
      <c r="G9" s="148"/>
      <c r="H9" s="149"/>
      <c r="I9" s="150"/>
      <c r="J9" s="150"/>
      <c r="K9" s="141" t="str">
        <f t="shared" si="3"/>
        <v/>
      </c>
      <c r="L9" s="97" t="str">
        <f t="shared" si="4"/>
        <v/>
      </c>
      <c r="M9" s="90"/>
      <c r="N9" s="145">
        <v>4.0</v>
      </c>
      <c r="O9" s="155"/>
      <c r="P9" s="147"/>
      <c r="Q9" s="147"/>
      <c r="R9" s="147"/>
      <c r="S9" s="147" t="str">
        <f t="shared" si="5"/>
        <v/>
      </c>
      <c r="T9" s="148"/>
      <c r="U9" s="149"/>
      <c r="V9" s="150"/>
      <c r="W9" s="150"/>
      <c r="X9" s="141" t="str">
        <f t="shared" si="6"/>
        <v/>
      </c>
      <c r="Y9" s="97" t="str">
        <f t="shared" si="7"/>
        <v/>
      </c>
      <c r="Z9" s="90"/>
      <c r="AA9" s="151">
        <v>4.0</v>
      </c>
      <c r="AB9" s="152" t="str">
        <f t="shared" si="8"/>
        <v/>
      </c>
      <c r="AC9" s="150"/>
      <c r="AD9" s="150"/>
      <c r="AE9" s="153"/>
      <c r="AF9" s="154" t="str">
        <f t="shared" si="9"/>
        <v/>
      </c>
      <c r="AG9" s="150"/>
      <c r="AH9" s="150"/>
      <c r="AI9" s="153"/>
    </row>
    <row r="10" ht="18.75" customHeight="1">
      <c r="A10" s="145">
        <v>5.0</v>
      </c>
      <c r="B10" s="146"/>
      <c r="C10" s="147"/>
      <c r="D10" s="147"/>
      <c r="E10" s="147"/>
      <c r="F10" s="147" t="str">
        <f t="shared" si="2"/>
        <v/>
      </c>
      <c r="G10" s="148"/>
      <c r="H10" s="149"/>
      <c r="I10" s="150"/>
      <c r="J10" s="150"/>
      <c r="K10" s="141" t="str">
        <f t="shared" si="3"/>
        <v/>
      </c>
      <c r="L10" s="97" t="str">
        <f t="shared" si="4"/>
        <v/>
      </c>
      <c r="M10" s="90"/>
      <c r="N10" s="145">
        <v>5.0</v>
      </c>
      <c r="O10" s="155"/>
      <c r="P10" s="147"/>
      <c r="Q10" s="147"/>
      <c r="R10" s="147"/>
      <c r="S10" s="147" t="str">
        <f t="shared" si="5"/>
        <v/>
      </c>
      <c r="T10" s="148"/>
      <c r="U10" s="149"/>
      <c r="V10" s="150"/>
      <c r="W10" s="150"/>
      <c r="X10" s="141" t="str">
        <f t="shared" si="6"/>
        <v/>
      </c>
      <c r="Y10" s="97" t="str">
        <f t="shared" si="7"/>
        <v/>
      </c>
      <c r="Z10" s="90"/>
      <c r="AA10" s="151">
        <v>5.0</v>
      </c>
      <c r="AB10" s="152" t="str">
        <f t="shared" si="8"/>
        <v/>
      </c>
      <c r="AC10" s="150"/>
      <c r="AD10" s="150"/>
      <c r="AE10" s="153"/>
      <c r="AF10" s="154" t="str">
        <f t="shared" si="9"/>
        <v/>
      </c>
      <c r="AG10" s="150"/>
      <c r="AH10" s="150"/>
      <c r="AI10" s="153"/>
    </row>
    <row r="11" ht="18.75" customHeight="1">
      <c r="A11" s="145">
        <v>6.0</v>
      </c>
      <c r="B11" s="146"/>
      <c r="C11" s="147"/>
      <c r="D11" s="147"/>
      <c r="E11" s="147"/>
      <c r="F11" s="147" t="str">
        <f t="shared" si="2"/>
        <v/>
      </c>
      <c r="G11" s="148"/>
      <c r="H11" s="149"/>
      <c r="I11" s="150"/>
      <c r="J11" s="150"/>
      <c r="K11" s="141" t="str">
        <f t="shared" si="3"/>
        <v/>
      </c>
      <c r="L11" s="97" t="str">
        <f t="shared" si="4"/>
        <v/>
      </c>
      <c r="M11" s="90"/>
      <c r="N11" s="145">
        <v>6.0</v>
      </c>
      <c r="O11" s="155"/>
      <c r="P11" s="147"/>
      <c r="Q11" s="147"/>
      <c r="R11" s="147"/>
      <c r="S11" s="147" t="str">
        <f t="shared" si="5"/>
        <v/>
      </c>
      <c r="T11" s="148"/>
      <c r="U11" s="149"/>
      <c r="V11" s="150"/>
      <c r="W11" s="150"/>
      <c r="X11" s="141" t="str">
        <f t="shared" si="6"/>
        <v/>
      </c>
      <c r="Y11" s="97" t="str">
        <f t="shared" si="7"/>
        <v/>
      </c>
      <c r="Z11" s="90"/>
      <c r="AA11" s="151">
        <v>6.0</v>
      </c>
      <c r="AB11" s="152" t="str">
        <f t="shared" si="8"/>
        <v/>
      </c>
      <c r="AC11" s="150"/>
      <c r="AD11" s="150"/>
      <c r="AE11" s="153"/>
      <c r="AF11" s="154" t="str">
        <f t="shared" si="9"/>
        <v/>
      </c>
      <c r="AG11" s="150"/>
      <c r="AH11" s="150"/>
      <c r="AI11" s="153"/>
    </row>
    <row r="12" ht="18.75" customHeight="1">
      <c r="A12" s="145">
        <v>7.0</v>
      </c>
      <c r="B12" s="146"/>
      <c r="C12" s="147"/>
      <c r="D12" s="147"/>
      <c r="E12" s="147"/>
      <c r="F12" s="147" t="str">
        <f t="shared" si="2"/>
        <v/>
      </c>
      <c r="G12" s="148"/>
      <c r="H12" s="149"/>
      <c r="I12" s="150"/>
      <c r="J12" s="150"/>
      <c r="K12" s="141" t="str">
        <f t="shared" si="3"/>
        <v/>
      </c>
      <c r="L12" s="97" t="str">
        <f t="shared" si="4"/>
        <v/>
      </c>
      <c r="M12" s="90"/>
      <c r="N12" s="145">
        <v>7.0</v>
      </c>
      <c r="O12" s="155"/>
      <c r="P12" s="147"/>
      <c r="Q12" s="147"/>
      <c r="R12" s="147"/>
      <c r="S12" s="147" t="str">
        <f t="shared" si="5"/>
        <v/>
      </c>
      <c r="T12" s="148"/>
      <c r="U12" s="149"/>
      <c r="V12" s="150"/>
      <c r="W12" s="150"/>
      <c r="X12" s="141" t="str">
        <f t="shared" si="6"/>
        <v/>
      </c>
      <c r="Y12" s="97" t="str">
        <f t="shared" si="7"/>
        <v/>
      </c>
      <c r="Z12" s="90"/>
      <c r="AA12" s="151">
        <v>7.0</v>
      </c>
      <c r="AB12" s="152" t="str">
        <f t="shared" si="8"/>
        <v/>
      </c>
      <c r="AC12" s="150"/>
      <c r="AD12" s="150"/>
      <c r="AE12" s="153"/>
      <c r="AF12" s="154" t="str">
        <f t="shared" si="9"/>
        <v/>
      </c>
      <c r="AG12" s="150"/>
      <c r="AH12" s="150"/>
      <c r="AI12" s="153"/>
    </row>
    <row r="13" ht="18.75" customHeight="1">
      <c r="A13" s="145">
        <v>8.0</v>
      </c>
      <c r="B13" s="146"/>
      <c r="C13" s="147"/>
      <c r="D13" s="147"/>
      <c r="E13" s="147"/>
      <c r="F13" s="147" t="str">
        <f t="shared" si="2"/>
        <v/>
      </c>
      <c r="G13" s="148"/>
      <c r="H13" s="149"/>
      <c r="I13" s="150"/>
      <c r="J13" s="150"/>
      <c r="K13" s="141" t="str">
        <f t="shared" si="3"/>
        <v/>
      </c>
      <c r="L13" s="97" t="str">
        <f t="shared" si="4"/>
        <v/>
      </c>
      <c r="M13" s="90"/>
      <c r="N13" s="145">
        <v>8.0</v>
      </c>
      <c r="O13" s="155"/>
      <c r="P13" s="147"/>
      <c r="Q13" s="147"/>
      <c r="R13" s="147"/>
      <c r="S13" s="147" t="str">
        <f t="shared" si="5"/>
        <v/>
      </c>
      <c r="T13" s="148"/>
      <c r="U13" s="149"/>
      <c r="V13" s="150"/>
      <c r="W13" s="150"/>
      <c r="X13" s="141" t="str">
        <f t="shared" si="6"/>
        <v/>
      </c>
      <c r="Y13" s="97" t="str">
        <f t="shared" si="7"/>
        <v/>
      </c>
      <c r="Z13" s="90"/>
      <c r="AA13" s="151">
        <v>8.0</v>
      </c>
      <c r="AB13" s="152" t="str">
        <f t="shared" si="8"/>
        <v/>
      </c>
      <c r="AC13" s="150"/>
      <c r="AD13" s="150"/>
      <c r="AE13" s="153"/>
      <c r="AF13" s="154" t="str">
        <f t="shared" si="9"/>
        <v/>
      </c>
      <c r="AG13" s="150"/>
      <c r="AH13" s="150"/>
      <c r="AI13" s="153"/>
    </row>
    <row r="14" ht="18.75" customHeight="1">
      <c r="A14" s="145">
        <v>9.0</v>
      </c>
      <c r="B14" s="146"/>
      <c r="C14" s="147"/>
      <c r="D14" s="147"/>
      <c r="E14" s="147"/>
      <c r="F14" s="147" t="str">
        <f t="shared" si="2"/>
        <v/>
      </c>
      <c r="G14" s="148"/>
      <c r="H14" s="149"/>
      <c r="I14" s="150"/>
      <c r="J14" s="150"/>
      <c r="K14" s="141" t="str">
        <f t="shared" si="3"/>
        <v/>
      </c>
      <c r="L14" s="97" t="str">
        <f t="shared" si="4"/>
        <v/>
      </c>
      <c r="M14" s="90"/>
      <c r="N14" s="145">
        <v>9.0</v>
      </c>
      <c r="O14" s="155"/>
      <c r="P14" s="147"/>
      <c r="Q14" s="147"/>
      <c r="R14" s="147"/>
      <c r="S14" s="147" t="str">
        <f t="shared" si="5"/>
        <v/>
      </c>
      <c r="T14" s="148"/>
      <c r="U14" s="149"/>
      <c r="V14" s="150"/>
      <c r="W14" s="150"/>
      <c r="X14" s="141" t="str">
        <f t="shared" si="6"/>
        <v/>
      </c>
      <c r="Y14" s="97" t="str">
        <f t="shared" si="7"/>
        <v/>
      </c>
      <c r="Z14" s="90"/>
      <c r="AA14" s="151">
        <v>9.0</v>
      </c>
      <c r="AB14" s="152" t="str">
        <f t="shared" si="8"/>
        <v/>
      </c>
      <c r="AC14" s="150"/>
      <c r="AD14" s="150"/>
      <c r="AE14" s="153"/>
      <c r="AF14" s="154" t="str">
        <f t="shared" si="9"/>
        <v/>
      </c>
      <c r="AG14" s="150"/>
      <c r="AH14" s="150"/>
      <c r="AI14" s="153"/>
    </row>
    <row r="15" ht="18.75" customHeight="1">
      <c r="A15" s="145">
        <v>10.0</v>
      </c>
      <c r="B15" s="146"/>
      <c r="C15" s="147"/>
      <c r="D15" s="147"/>
      <c r="E15" s="147"/>
      <c r="F15" s="147" t="str">
        <f t="shared" si="2"/>
        <v/>
      </c>
      <c r="G15" s="148"/>
      <c r="H15" s="149"/>
      <c r="I15" s="150"/>
      <c r="J15" s="150"/>
      <c r="K15" s="141" t="str">
        <f t="shared" si="3"/>
        <v/>
      </c>
      <c r="L15" s="97" t="str">
        <f t="shared" si="4"/>
        <v/>
      </c>
      <c r="M15" s="90"/>
      <c r="N15" s="145">
        <v>10.0</v>
      </c>
      <c r="O15" s="155"/>
      <c r="P15" s="147"/>
      <c r="Q15" s="147"/>
      <c r="R15" s="147"/>
      <c r="S15" s="147" t="str">
        <f t="shared" si="5"/>
        <v/>
      </c>
      <c r="T15" s="148"/>
      <c r="U15" s="149"/>
      <c r="V15" s="150"/>
      <c r="W15" s="150"/>
      <c r="X15" s="141" t="str">
        <f t="shared" si="6"/>
        <v/>
      </c>
      <c r="Y15" s="97" t="str">
        <f t="shared" si="7"/>
        <v/>
      </c>
      <c r="Z15" s="90"/>
      <c r="AA15" s="151">
        <v>10.0</v>
      </c>
      <c r="AB15" s="152" t="str">
        <f t="shared" si="8"/>
        <v/>
      </c>
      <c r="AC15" s="150"/>
      <c r="AD15" s="150"/>
      <c r="AE15" s="153"/>
      <c r="AF15" s="154" t="str">
        <f t="shared" si="9"/>
        <v/>
      </c>
      <c r="AG15" s="150"/>
      <c r="AH15" s="150"/>
      <c r="AI15" s="153"/>
    </row>
    <row r="16" ht="18.75" customHeight="1">
      <c r="A16" s="145">
        <v>11.0</v>
      </c>
      <c r="B16" s="146"/>
      <c r="C16" s="147"/>
      <c r="D16" s="147"/>
      <c r="E16" s="147"/>
      <c r="F16" s="147" t="str">
        <f t="shared" si="2"/>
        <v/>
      </c>
      <c r="G16" s="148"/>
      <c r="H16" s="149"/>
      <c r="I16" s="150"/>
      <c r="J16" s="150"/>
      <c r="K16" s="141" t="str">
        <f t="shared" si="3"/>
        <v/>
      </c>
      <c r="L16" s="97" t="str">
        <f t="shared" si="4"/>
        <v/>
      </c>
      <c r="M16" s="90"/>
      <c r="N16" s="145">
        <v>11.0</v>
      </c>
      <c r="O16" s="155"/>
      <c r="P16" s="147"/>
      <c r="Q16" s="147"/>
      <c r="R16" s="147"/>
      <c r="S16" s="147" t="str">
        <f t="shared" si="5"/>
        <v/>
      </c>
      <c r="T16" s="148"/>
      <c r="U16" s="149"/>
      <c r="V16" s="150"/>
      <c r="W16" s="150"/>
      <c r="X16" s="141" t="str">
        <f t="shared" si="6"/>
        <v/>
      </c>
      <c r="Y16" s="97" t="str">
        <f t="shared" si="7"/>
        <v/>
      </c>
      <c r="Z16" s="90"/>
      <c r="AA16" s="151">
        <v>11.0</v>
      </c>
      <c r="AB16" s="152" t="str">
        <f t="shared" si="8"/>
        <v/>
      </c>
      <c r="AC16" s="150"/>
      <c r="AD16" s="150"/>
      <c r="AE16" s="153"/>
      <c r="AF16" s="154" t="str">
        <f t="shared" si="9"/>
        <v/>
      </c>
      <c r="AG16" s="150"/>
      <c r="AH16" s="150"/>
      <c r="AI16" s="153"/>
    </row>
    <row r="17" ht="18.75" customHeight="1">
      <c r="A17" s="145">
        <v>12.0</v>
      </c>
      <c r="B17" s="146"/>
      <c r="C17" s="147"/>
      <c r="D17" s="147"/>
      <c r="E17" s="147"/>
      <c r="F17" s="147" t="str">
        <f t="shared" si="2"/>
        <v/>
      </c>
      <c r="G17" s="148"/>
      <c r="H17" s="149"/>
      <c r="I17" s="150"/>
      <c r="J17" s="150"/>
      <c r="K17" s="141" t="str">
        <f t="shared" si="3"/>
        <v/>
      </c>
      <c r="L17" s="97" t="str">
        <f t="shared" si="4"/>
        <v/>
      </c>
      <c r="M17" s="90"/>
      <c r="N17" s="145">
        <v>12.0</v>
      </c>
      <c r="O17" s="155"/>
      <c r="P17" s="147"/>
      <c r="Q17" s="147"/>
      <c r="R17" s="147"/>
      <c r="S17" s="147" t="str">
        <f t="shared" si="5"/>
        <v/>
      </c>
      <c r="T17" s="148"/>
      <c r="U17" s="149"/>
      <c r="V17" s="150"/>
      <c r="W17" s="150"/>
      <c r="X17" s="141" t="str">
        <f t="shared" si="6"/>
        <v/>
      </c>
      <c r="Y17" s="97" t="str">
        <f t="shared" si="7"/>
        <v/>
      </c>
      <c r="Z17" s="90"/>
      <c r="AA17" s="151">
        <v>12.0</v>
      </c>
      <c r="AB17" s="152" t="str">
        <f t="shared" si="8"/>
        <v/>
      </c>
      <c r="AC17" s="150"/>
      <c r="AD17" s="150"/>
      <c r="AE17" s="153"/>
      <c r="AF17" s="154" t="str">
        <f t="shared" si="9"/>
        <v/>
      </c>
      <c r="AG17" s="150"/>
      <c r="AH17" s="150"/>
      <c r="AI17" s="153"/>
    </row>
    <row r="18" ht="18.75" customHeight="1">
      <c r="A18" s="145">
        <v>13.0</v>
      </c>
      <c r="B18" s="146"/>
      <c r="C18" s="147"/>
      <c r="D18" s="147"/>
      <c r="E18" s="147"/>
      <c r="F18" s="147" t="str">
        <f t="shared" si="2"/>
        <v/>
      </c>
      <c r="G18" s="148"/>
      <c r="H18" s="149"/>
      <c r="I18" s="150"/>
      <c r="J18" s="150"/>
      <c r="K18" s="141" t="str">
        <f t="shared" si="3"/>
        <v/>
      </c>
      <c r="L18" s="97" t="str">
        <f t="shared" si="4"/>
        <v/>
      </c>
      <c r="M18" s="90"/>
      <c r="N18" s="145">
        <v>13.0</v>
      </c>
      <c r="O18" s="155"/>
      <c r="P18" s="147"/>
      <c r="Q18" s="147"/>
      <c r="R18" s="147"/>
      <c r="S18" s="147" t="str">
        <f t="shared" si="5"/>
        <v/>
      </c>
      <c r="T18" s="148"/>
      <c r="U18" s="149"/>
      <c r="V18" s="150"/>
      <c r="W18" s="150"/>
      <c r="X18" s="141" t="str">
        <f t="shared" si="6"/>
        <v/>
      </c>
      <c r="Y18" s="97" t="str">
        <f t="shared" si="7"/>
        <v/>
      </c>
      <c r="Z18" s="90"/>
      <c r="AA18" s="151">
        <v>13.0</v>
      </c>
      <c r="AB18" s="152" t="str">
        <f t="shared" si="8"/>
        <v/>
      </c>
      <c r="AC18" s="150"/>
      <c r="AD18" s="150"/>
      <c r="AE18" s="153"/>
      <c r="AF18" s="154" t="str">
        <f t="shared" si="9"/>
        <v/>
      </c>
      <c r="AG18" s="150"/>
      <c r="AH18" s="150"/>
      <c r="AI18" s="153"/>
    </row>
    <row r="19" ht="18.75" customHeight="1">
      <c r="A19" s="145">
        <v>14.0</v>
      </c>
      <c r="B19" s="146"/>
      <c r="C19" s="147"/>
      <c r="D19" s="147"/>
      <c r="E19" s="147"/>
      <c r="F19" s="147" t="str">
        <f t="shared" si="2"/>
        <v/>
      </c>
      <c r="G19" s="148"/>
      <c r="H19" s="149"/>
      <c r="I19" s="150"/>
      <c r="J19" s="150"/>
      <c r="K19" s="141" t="str">
        <f t="shared" si="3"/>
        <v/>
      </c>
      <c r="L19" s="97" t="str">
        <f t="shared" si="4"/>
        <v/>
      </c>
      <c r="M19" s="90"/>
      <c r="N19" s="145">
        <v>14.0</v>
      </c>
      <c r="O19" s="155"/>
      <c r="P19" s="147"/>
      <c r="Q19" s="147"/>
      <c r="R19" s="147"/>
      <c r="S19" s="147" t="str">
        <f t="shared" si="5"/>
        <v/>
      </c>
      <c r="T19" s="148"/>
      <c r="U19" s="149"/>
      <c r="V19" s="150"/>
      <c r="W19" s="150"/>
      <c r="X19" s="141" t="str">
        <f t="shared" si="6"/>
        <v/>
      </c>
      <c r="Y19" s="97" t="str">
        <f t="shared" si="7"/>
        <v/>
      </c>
      <c r="Z19" s="90"/>
      <c r="AA19" s="151">
        <v>14.0</v>
      </c>
      <c r="AB19" s="152" t="str">
        <f t="shared" si="8"/>
        <v/>
      </c>
      <c r="AC19" s="150"/>
      <c r="AD19" s="150"/>
      <c r="AE19" s="153"/>
      <c r="AF19" s="154" t="str">
        <f t="shared" si="9"/>
        <v/>
      </c>
      <c r="AG19" s="150"/>
      <c r="AH19" s="150"/>
      <c r="AI19" s="153"/>
    </row>
    <row r="20" ht="18.75" customHeight="1">
      <c r="A20" s="145">
        <v>15.0</v>
      </c>
      <c r="B20" s="146"/>
      <c r="C20" s="147"/>
      <c r="D20" s="147"/>
      <c r="E20" s="147"/>
      <c r="F20" s="147" t="str">
        <f t="shared" si="2"/>
        <v/>
      </c>
      <c r="G20" s="148"/>
      <c r="H20" s="149"/>
      <c r="I20" s="150"/>
      <c r="J20" s="150"/>
      <c r="K20" s="141" t="str">
        <f t="shared" si="3"/>
        <v/>
      </c>
      <c r="L20" s="97" t="str">
        <f t="shared" si="4"/>
        <v/>
      </c>
      <c r="M20" s="90"/>
      <c r="N20" s="145">
        <v>15.0</v>
      </c>
      <c r="O20" s="155"/>
      <c r="P20" s="147"/>
      <c r="Q20" s="147"/>
      <c r="R20" s="147"/>
      <c r="S20" s="147" t="str">
        <f t="shared" si="5"/>
        <v/>
      </c>
      <c r="T20" s="148"/>
      <c r="U20" s="149"/>
      <c r="V20" s="150"/>
      <c r="W20" s="150"/>
      <c r="X20" s="141" t="str">
        <f t="shared" si="6"/>
        <v/>
      </c>
      <c r="Y20" s="97" t="str">
        <f t="shared" si="7"/>
        <v/>
      </c>
      <c r="Z20" s="90"/>
      <c r="AA20" s="156">
        <v>15.0</v>
      </c>
      <c r="AB20" s="157" t="str">
        <f t="shared" si="8"/>
        <v/>
      </c>
      <c r="AC20" s="158"/>
      <c r="AD20" s="158"/>
      <c r="AE20" s="159"/>
      <c r="AF20" s="160" t="str">
        <f t="shared" si="9"/>
        <v/>
      </c>
      <c r="AG20" s="158"/>
      <c r="AH20" s="158"/>
      <c r="AI20" s="159"/>
    </row>
    <row r="21" ht="18.75" customHeight="1">
      <c r="A21" s="145">
        <v>16.0</v>
      </c>
      <c r="B21" s="146"/>
      <c r="C21" s="147"/>
      <c r="D21" s="147"/>
      <c r="E21" s="147"/>
      <c r="F21" s="147" t="str">
        <f t="shared" si="2"/>
        <v/>
      </c>
      <c r="G21" s="148"/>
      <c r="H21" s="149"/>
      <c r="I21" s="150"/>
      <c r="J21" s="150"/>
      <c r="K21" s="141" t="str">
        <f t="shared" si="3"/>
        <v/>
      </c>
      <c r="L21" s="97" t="str">
        <f t="shared" si="4"/>
        <v/>
      </c>
      <c r="M21" s="90"/>
      <c r="N21" s="145">
        <v>16.0</v>
      </c>
      <c r="O21" s="155"/>
      <c r="P21" s="147"/>
      <c r="Q21" s="147"/>
      <c r="R21" s="147"/>
      <c r="S21" s="147" t="str">
        <f t="shared" si="5"/>
        <v/>
      </c>
      <c r="T21" s="148"/>
      <c r="U21" s="149"/>
      <c r="V21" s="150"/>
      <c r="W21" s="150"/>
      <c r="X21" s="141" t="str">
        <f t="shared" si="6"/>
        <v/>
      </c>
      <c r="Y21" s="97" t="str">
        <f t="shared" si="7"/>
        <v/>
      </c>
      <c r="Z21" s="90"/>
      <c r="AA21" s="90"/>
      <c r="AB21" s="90"/>
      <c r="AC21" s="90"/>
      <c r="AD21" s="90"/>
      <c r="AE21" s="95"/>
      <c r="AF21" s="90"/>
      <c r="AG21" s="90"/>
      <c r="AH21" s="90"/>
      <c r="AI21" s="95"/>
    </row>
    <row r="22" ht="18.75" customHeight="1">
      <c r="A22" s="145">
        <v>17.0</v>
      </c>
      <c r="B22" s="146"/>
      <c r="C22" s="147"/>
      <c r="D22" s="147"/>
      <c r="E22" s="147"/>
      <c r="F22" s="147" t="str">
        <f t="shared" si="2"/>
        <v/>
      </c>
      <c r="G22" s="148"/>
      <c r="H22" s="149"/>
      <c r="I22" s="150"/>
      <c r="J22" s="150"/>
      <c r="K22" s="141" t="str">
        <f t="shared" si="3"/>
        <v/>
      </c>
      <c r="L22" s="97" t="str">
        <f t="shared" si="4"/>
        <v/>
      </c>
      <c r="M22" s="90"/>
      <c r="N22" s="145">
        <v>17.0</v>
      </c>
      <c r="O22" s="155"/>
      <c r="P22" s="147"/>
      <c r="Q22" s="147"/>
      <c r="R22" s="147"/>
      <c r="S22" s="147" t="str">
        <f t="shared" si="5"/>
        <v/>
      </c>
      <c r="T22" s="148"/>
      <c r="U22" s="149"/>
      <c r="V22" s="150"/>
      <c r="W22" s="150"/>
      <c r="X22" s="141" t="str">
        <f t="shared" si="6"/>
        <v/>
      </c>
      <c r="Y22" s="97" t="str">
        <f t="shared" si="7"/>
        <v/>
      </c>
      <c r="Z22" s="90"/>
      <c r="AA22" s="90"/>
      <c r="AB22" s="90"/>
      <c r="AC22" s="90"/>
      <c r="AD22" s="90"/>
      <c r="AE22" s="95"/>
      <c r="AF22" s="90"/>
      <c r="AG22" s="90"/>
      <c r="AH22" s="90"/>
      <c r="AI22" s="95"/>
    </row>
    <row r="23" ht="18.75" customHeight="1">
      <c r="A23" s="145">
        <v>18.0</v>
      </c>
      <c r="B23" s="146"/>
      <c r="C23" s="147"/>
      <c r="D23" s="147"/>
      <c r="E23" s="147"/>
      <c r="F23" s="147" t="str">
        <f t="shared" si="2"/>
        <v/>
      </c>
      <c r="G23" s="148"/>
      <c r="H23" s="149"/>
      <c r="I23" s="150"/>
      <c r="J23" s="150"/>
      <c r="K23" s="141" t="str">
        <f t="shared" si="3"/>
        <v/>
      </c>
      <c r="L23" s="97" t="str">
        <f t="shared" si="4"/>
        <v/>
      </c>
      <c r="M23" s="90"/>
      <c r="N23" s="145">
        <v>18.0</v>
      </c>
      <c r="O23" s="155"/>
      <c r="P23" s="147"/>
      <c r="Q23" s="147"/>
      <c r="R23" s="147"/>
      <c r="S23" s="147" t="str">
        <f t="shared" si="5"/>
        <v/>
      </c>
      <c r="T23" s="148"/>
      <c r="U23" s="149"/>
      <c r="V23" s="150"/>
      <c r="W23" s="150"/>
      <c r="X23" s="141" t="str">
        <f t="shared" si="6"/>
        <v/>
      </c>
      <c r="Y23" s="97" t="str">
        <f t="shared" si="7"/>
        <v/>
      </c>
      <c r="Z23" s="90"/>
      <c r="AA23" s="90"/>
      <c r="AB23" s="90"/>
      <c r="AC23" s="90"/>
      <c r="AD23" s="90"/>
      <c r="AE23" s="95"/>
      <c r="AF23" s="90"/>
      <c r="AG23" s="90"/>
      <c r="AH23" s="90"/>
      <c r="AI23" s="95"/>
    </row>
    <row r="24" ht="18.75" customHeight="1">
      <c r="A24" s="145">
        <v>19.0</v>
      </c>
      <c r="B24" s="146"/>
      <c r="C24" s="147"/>
      <c r="D24" s="147"/>
      <c r="E24" s="147"/>
      <c r="F24" s="147" t="str">
        <f t="shared" si="2"/>
        <v/>
      </c>
      <c r="G24" s="148"/>
      <c r="H24" s="149"/>
      <c r="I24" s="150"/>
      <c r="J24" s="150"/>
      <c r="K24" s="141" t="str">
        <f t="shared" si="3"/>
        <v/>
      </c>
      <c r="L24" s="97" t="str">
        <f t="shared" si="4"/>
        <v/>
      </c>
      <c r="M24" s="90"/>
      <c r="N24" s="145">
        <v>19.0</v>
      </c>
      <c r="O24" s="155"/>
      <c r="P24" s="147"/>
      <c r="Q24" s="147"/>
      <c r="R24" s="147"/>
      <c r="S24" s="147" t="str">
        <f t="shared" si="5"/>
        <v/>
      </c>
      <c r="T24" s="148"/>
      <c r="U24" s="149"/>
      <c r="V24" s="150"/>
      <c r="W24" s="150"/>
      <c r="X24" s="141" t="str">
        <f t="shared" si="6"/>
        <v/>
      </c>
      <c r="Y24" s="97" t="str">
        <f t="shared" si="7"/>
        <v/>
      </c>
      <c r="Z24" s="90"/>
      <c r="AA24" s="90"/>
      <c r="AB24" s="90"/>
      <c r="AC24" s="90"/>
      <c r="AD24" s="90"/>
      <c r="AE24" s="95"/>
      <c r="AF24" s="90"/>
      <c r="AG24" s="90"/>
      <c r="AH24" s="90"/>
      <c r="AI24" s="95"/>
    </row>
    <row r="25" ht="18.75" customHeight="1">
      <c r="A25" s="145">
        <v>20.0</v>
      </c>
      <c r="B25" s="146"/>
      <c r="C25" s="147"/>
      <c r="D25" s="147"/>
      <c r="E25" s="147"/>
      <c r="F25" s="147" t="str">
        <f t="shared" si="2"/>
        <v/>
      </c>
      <c r="G25" s="148"/>
      <c r="H25" s="149"/>
      <c r="I25" s="150"/>
      <c r="J25" s="150"/>
      <c r="K25" s="141" t="str">
        <f t="shared" si="3"/>
        <v/>
      </c>
      <c r="L25" s="97" t="str">
        <f t="shared" si="4"/>
        <v/>
      </c>
      <c r="M25" s="90"/>
      <c r="N25" s="145">
        <v>20.0</v>
      </c>
      <c r="O25" s="155"/>
      <c r="P25" s="147"/>
      <c r="Q25" s="147"/>
      <c r="R25" s="147"/>
      <c r="S25" s="147" t="str">
        <f t="shared" si="5"/>
        <v/>
      </c>
      <c r="T25" s="148"/>
      <c r="U25" s="149"/>
      <c r="V25" s="150"/>
      <c r="W25" s="150"/>
      <c r="X25" s="141" t="str">
        <f t="shared" si="6"/>
        <v/>
      </c>
      <c r="Y25" s="97" t="str">
        <f t="shared" si="7"/>
        <v/>
      </c>
      <c r="Z25" s="90"/>
      <c r="AA25" s="90"/>
      <c r="AB25" s="90"/>
      <c r="AC25" s="90"/>
      <c r="AD25" s="90"/>
      <c r="AE25" s="95"/>
      <c r="AF25" s="90"/>
      <c r="AG25" s="90"/>
      <c r="AH25" s="90"/>
      <c r="AI25" s="95"/>
    </row>
    <row r="26" ht="18.75" customHeight="1">
      <c r="A26" s="145">
        <v>21.0</v>
      </c>
      <c r="B26" s="146"/>
      <c r="C26" s="147"/>
      <c r="D26" s="147"/>
      <c r="E26" s="147"/>
      <c r="F26" s="147" t="str">
        <f t="shared" si="2"/>
        <v/>
      </c>
      <c r="G26" s="148"/>
      <c r="H26" s="149"/>
      <c r="I26" s="150"/>
      <c r="J26" s="150"/>
      <c r="K26" s="141" t="str">
        <f t="shared" si="3"/>
        <v/>
      </c>
      <c r="L26" s="97" t="str">
        <f t="shared" si="4"/>
        <v/>
      </c>
      <c r="M26" s="90"/>
      <c r="N26" s="145">
        <v>21.0</v>
      </c>
      <c r="O26" s="155"/>
      <c r="P26" s="147"/>
      <c r="Q26" s="147"/>
      <c r="R26" s="147"/>
      <c r="S26" s="147" t="str">
        <f t="shared" si="5"/>
        <v/>
      </c>
      <c r="T26" s="148"/>
      <c r="U26" s="149"/>
      <c r="V26" s="150"/>
      <c r="W26" s="150"/>
      <c r="X26" s="141" t="str">
        <f t="shared" si="6"/>
        <v/>
      </c>
      <c r="Y26" s="97" t="str">
        <f t="shared" si="7"/>
        <v/>
      </c>
      <c r="Z26" s="90"/>
      <c r="AA26" s="90"/>
      <c r="AB26" s="90"/>
      <c r="AC26" s="90"/>
      <c r="AD26" s="90"/>
      <c r="AE26" s="95"/>
      <c r="AF26" s="90"/>
      <c r="AG26" s="90"/>
      <c r="AH26" s="90"/>
      <c r="AI26" s="95"/>
    </row>
    <row r="27" ht="18.75" customHeight="1">
      <c r="A27" s="145">
        <v>22.0</v>
      </c>
      <c r="B27" s="146"/>
      <c r="C27" s="147"/>
      <c r="D27" s="147"/>
      <c r="E27" s="147"/>
      <c r="F27" s="147" t="str">
        <f t="shared" si="2"/>
        <v/>
      </c>
      <c r="G27" s="148"/>
      <c r="H27" s="149"/>
      <c r="I27" s="150"/>
      <c r="J27" s="150"/>
      <c r="K27" s="141" t="str">
        <f t="shared" si="3"/>
        <v/>
      </c>
      <c r="L27" s="97" t="str">
        <f t="shared" si="4"/>
        <v/>
      </c>
      <c r="M27" s="90"/>
      <c r="N27" s="145">
        <v>22.0</v>
      </c>
      <c r="O27" s="155"/>
      <c r="P27" s="147"/>
      <c r="Q27" s="147"/>
      <c r="R27" s="147"/>
      <c r="S27" s="147" t="str">
        <f t="shared" si="5"/>
        <v/>
      </c>
      <c r="T27" s="148"/>
      <c r="U27" s="149"/>
      <c r="V27" s="150"/>
      <c r="W27" s="150"/>
      <c r="X27" s="141" t="str">
        <f t="shared" si="6"/>
        <v/>
      </c>
      <c r="Y27" s="97" t="str">
        <f t="shared" si="7"/>
        <v/>
      </c>
      <c r="Z27" s="90"/>
      <c r="AA27" s="90"/>
      <c r="AB27" s="90"/>
      <c r="AC27" s="90"/>
      <c r="AD27" s="90"/>
      <c r="AE27" s="95"/>
      <c r="AF27" s="90"/>
      <c r="AG27" s="90"/>
      <c r="AH27" s="90"/>
      <c r="AI27" s="95"/>
    </row>
    <row r="28" ht="18.75" customHeight="1">
      <c r="A28" s="145">
        <v>23.0</v>
      </c>
      <c r="B28" s="146"/>
      <c r="C28" s="147"/>
      <c r="D28" s="147"/>
      <c r="E28" s="147"/>
      <c r="F28" s="147" t="str">
        <f t="shared" si="2"/>
        <v/>
      </c>
      <c r="G28" s="148"/>
      <c r="H28" s="149"/>
      <c r="I28" s="150"/>
      <c r="J28" s="150"/>
      <c r="K28" s="141" t="str">
        <f t="shared" si="3"/>
        <v/>
      </c>
      <c r="L28" s="97" t="str">
        <f t="shared" si="4"/>
        <v/>
      </c>
      <c r="M28" s="90"/>
      <c r="N28" s="145">
        <v>23.0</v>
      </c>
      <c r="O28" s="155"/>
      <c r="P28" s="147"/>
      <c r="Q28" s="147"/>
      <c r="R28" s="147"/>
      <c r="S28" s="147" t="str">
        <f t="shared" si="5"/>
        <v/>
      </c>
      <c r="T28" s="148"/>
      <c r="U28" s="149"/>
      <c r="V28" s="150"/>
      <c r="W28" s="150"/>
      <c r="X28" s="141" t="str">
        <f t="shared" si="6"/>
        <v/>
      </c>
      <c r="Y28" s="97" t="str">
        <f t="shared" si="7"/>
        <v/>
      </c>
      <c r="Z28" s="90"/>
      <c r="AA28" s="90"/>
      <c r="AB28" s="90"/>
      <c r="AC28" s="90"/>
      <c r="AD28" s="90"/>
      <c r="AE28" s="95"/>
      <c r="AF28" s="90"/>
      <c r="AG28" s="90"/>
      <c r="AH28" s="90"/>
      <c r="AI28" s="95"/>
    </row>
    <row r="29" ht="18.75" customHeight="1">
      <c r="A29" s="145">
        <v>24.0</v>
      </c>
      <c r="B29" s="146"/>
      <c r="C29" s="147"/>
      <c r="D29" s="147"/>
      <c r="E29" s="147"/>
      <c r="F29" s="147" t="str">
        <f t="shared" si="2"/>
        <v/>
      </c>
      <c r="G29" s="148"/>
      <c r="H29" s="149"/>
      <c r="I29" s="150"/>
      <c r="J29" s="150"/>
      <c r="K29" s="141" t="str">
        <f t="shared" si="3"/>
        <v/>
      </c>
      <c r="L29" s="97" t="str">
        <f t="shared" si="4"/>
        <v/>
      </c>
      <c r="M29" s="90"/>
      <c r="N29" s="145">
        <v>24.0</v>
      </c>
      <c r="O29" s="155"/>
      <c r="P29" s="147"/>
      <c r="Q29" s="147"/>
      <c r="R29" s="147"/>
      <c r="S29" s="147" t="str">
        <f t="shared" si="5"/>
        <v/>
      </c>
      <c r="T29" s="148"/>
      <c r="U29" s="149"/>
      <c r="V29" s="150"/>
      <c r="W29" s="150"/>
      <c r="X29" s="141" t="str">
        <f t="shared" si="6"/>
        <v/>
      </c>
      <c r="Y29" s="97" t="str">
        <f t="shared" si="7"/>
        <v/>
      </c>
      <c r="Z29" s="90"/>
      <c r="AA29" s="90"/>
      <c r="AB29" s="90"/>
      <c r="AC29" s="90"/>
      <c r="AD29" s="90"/>
      <c r="AE29" s="95"/>
      <c r="AF29" s="90"/>
      <c r="AG29" s="90"/>
      <c r="AH29" s="90"/>
      <c r="AI29" s="95"/>
    </row>
    <row r="30" ht="18.75" customHeight="1">
      <c r="A30" s="145">
        <v>25.0</v>
      </c>
      <c r="B30" s="146"/>
      <c r="C30" s="147"/>
      <c r="D30" s="147"/>
      <c r="E30" s="147"/>
      <c r="F30" s="147" t="str">
        <f t="shared" si="2"/>
        <v/>
      </c>
      <c r="G30" s="148"/>
      <c r="H30" s="149"/>
      <c r="I30" s="150"/>
      <c r="J30" s="150"/>
      <c r="K30" s="141" t="str">
        <f t="shared" si="3"/>
        <v/>
      </c>
      <c r="L30" s="97" t="str">
        <f t="shared" si="4"/>
        <v/>
      </c>
      <c r="M30" s="90"/>
      <c r="N30" s="145">
        <v>25.0</v>
      </c>
      <c r="O30" s="155"/>
      <c r="P30" s="147"/>
      <c r="Q30" s="147"/>
      <c r="R30" s="147"/>
      <c r="S30" s="147" t="str">
        <f t="shared" si="5"/>
        <v/>
      </c>
      <c r="T30" s="148"/>
      <c r="U30" s="149"/>
      <c r="V30" s="150"/>
      <c r="W30" s="150"/>
      <c r="X30" s="141" t="str">
        <f t="shared" si="6"/>
        <v/>
      </c>
      <c r="Y30" s="97" t="str">
        <f t="shared" si="7"/>
        <v/>
      </c>
      <c r="Z30" s="90"/>
      <c r="AA30" s="90"/>
      <c r="AB30" s="90"/>
      <c r="AC30" s="90"/>
      <c r="AD30" s="90"/>
      <c r="AE30" s="95"/>
      <c r="AF30" s="90"/>
      <c r="AG30" s="90"/>
      <c r="AH30" s="90"/>
      <c r="AI30" s="95"/>
    </row>
    <row r="31" ht="18.75" customHeight="1">
      <c r="A31" s="145">
        <v>26.0</v>
      </c>
      <c r="B31" s="146"/>
      <c r="C31" s="147"/>
      <c r="D31" s="147"/>
      <c r="E31" s="147"/>
      <c r="F31" s="147" t="str">
        <f t="shared" si="2"/>
        <v/>
      </c>
      <c r="G31" s="148"/>
      <c r="H31" s="149"/>
      <c r="I31" s="150"/>
      <c r="J31" s="150"/>
      <c r="K31" s="141" t="str">
        <f t="shared" si="3"/>
        <v/>
      </c>
      <c r="L31" s="97" t="str">
        <f t="shared" si="4"/>
        <v/>
      </c>
      <c r="M31" s="90"/>
      <c r="N31" s="145">
        <v>26.0</v>
      </c>
      <c r="O31" s="155"/>
      <c r="P31" s="147"/>
      <c r="Q31" s="147"/>
      <c r="R31" s="147"/>
      <c r="S31" s="147" t="str">
        <f t="shared" si="5"/>
        <v/>
      </c>
      <c r="T31" s="148"/>
      <c r="U31" s="149"/>
      <c r="V31" s="150"/>
      <c r="W31" s="150"/>
      <c r="X31" s="141" t="str">
        <f t="shared" si="6"/>
        <v/>
      </c>
      <c r="Y31" s="97" t="str">
        <f t="shared" si="7"/>
        <v/>
      </c>
      <c r="Z31" s="90"/>
      <c r="AA31" s="90"/>
      <c r="AB31" s="90"/>
      <c r="AC31" s="90"/>
      <c r="AD31" s="90"/>
      <c r="AE31" s="95"/>
      <c r="AF31" s="90"/>
      <c r="AG31" s="90"/>
      <c r="AH31" s="90"/>
      <c r="AI31" s="95"/>
    </row>
    <row r="32" ht="18.75" customHeight="1">
      <c r="A32" s="145">
        <v>27.0</v>
      </c>
      <c r="B32" s="146"/>
      <c r="C32" s="147"/>
      <c r="D32" s="147"/>
      <c r="E32" s="147"/>
      <c r="F32" s="147" t="str">
        <f t="shared" si="2"/>
        <v/>
      </c>
      <c r="G32" s="148"/>
      <c r="H32" s="149"/>
      <c r="I32" s="150"/>
      <c r="J32" s="150"/>
      <c r="K32" s="141" t="str">
        <f t="shared" si="3"/>
        <v/>
      </c>
      <c r="L32" s="97" t="str">
        <f t="shared" si="4"/>
        <v/>
      </c>
      <c r="M32" s="90"/>
      <c r="N32" s="145">
        <v>27.0</v>
      </c>
      <c r="O32" s="155"/>
      <c r="P32" s="147"/>
      <c r="Q32" s="147"/>
      <c r="R32" s="147"/>
      <c r="S32" s="147" t="str">
        <f t="shared" si="5"/>
        <v/>
      </c>
      <c r="T32" s="148"/>
      <c r="U32" s="149"/>
      <c r="V32" s="150"/>
      <c r="W32" s="150"/>
      <c r="X32" s="141" t="str">
        <f t="shared" si="6"/>
        <v/>
      </c>
      <c r="Y32" s="97" t="str">
        <f t="shared" si="7"/>
        <v/>
      </c>
      <c r="Z32" s="90"/>
      <c r="AA32" s="90"/>
      <c r="AB32" s="90"/>
      <c r="AC32" s="90"/>
      <c r="AD32" s="90"/>
      <c r="AE32" s="95"/>
      <c r="AF32" s="90"/>
      <c r="AG32" s="90"/>
      <c r="AH32" s="90"/>
      <c r="AI32" s="95"/>
    </row>
    <row r="33" ht="18.75" customHeight="1">
      <c r="A33" s="145">
        <v>28.0</v>
      </c>
      <c r="B33" s="146"/>
      <c r="C33" s="147"/>
      <c r="D33" s="147"/>
      <c r="E33" s="147"/>
      <c r="F33" s="147" t="str">
        <f t="shared" si="2"/>
        <v/>
      </c>
      <c r="G33" s="148"/>
      <c r="H33" s="149"/>
      <c r="I33" s="150"/>
      <c r="J33" s="150"/>
      <c r="K33" s="141" t="str">
        <f t="shared" si="3"/>
        <v/>
      </c>
      <c r="L33" s="97" t="str">
        <f t="shared" si="4"/>
        <v/>
      </c>
      <c r="M33" s="90"/>
      <c r="N33" s="145">
        <v>28.0</v>
      </c>
      <c r="O33" s="155"/>
      <c r="P33" s="147"/>
      <c r="Q33" s="147"/>
      <c r="R33" s="147"/>
      <c r="S33" s="147" t="str">
        <f t="shared" si="5"/>
        <v/>
      </c>
      <c r="T33" s="148"/>
      <c r="U33" s="149"/>
      <c r="V33" s="150"/>
      <c r="W33" s="150"/>
      <c r="X33" s="141" t="str">
        <f t="shared" si="6"/>
        <v/>
      </c>
      <c r="Y33" s="97" t="str">
        <f t="shared" si="7"/>
        <v/>
      </c>
      <c r="Z33" s="90"/>
      <c r="AA33" s="90"/>
      <c r="AB33" s="90"/>
      <c r="AC33" s="90"/>
      <c r="AD33" s="90"/>
      <c r="AE33" s="95"/>
      <c r="AF33" s="90"/>
      <c r="AG33" s="90"/>
      <c r="AH33" s="90"/>
      <c r="AI33" s="95"/>
    </row>
    <row r="34" ht="18.75" customHeight="1">
      <c r="A34" s="145">
        <v>29.0</v>
      </c>
      <c r="B34" s="146"/>
      <c r="C34" s="147"/>
      <c r="D34" s="147"/>
      <c r="E34" s="147"/>
      <c r="F34" s="147" t="str">
        <f t="shared" si="2"/>
        <v/>
      </c>
      <c r="G34" s="148"/>
      <c r="H34" s="149"/>
      <c r="I34" s="150"/>
      <c r="J34" s="150"/>
      <c r="K34" s="141" t="str">
        <f t="shared" si="3"/>
        <v/>
      </c>
      <c r="L34" s="97" t="str">
        <f t="shared" si="4"/>
        <v/>
      </c>
      <c r="M34" s="90"/>
      <c r="N34" s="145">
        <v>29.0</v>
      </c>
      <c r="O34" s="155"/>
      <c r="P34" s="147"/>
      <c r="Q34" s="147"/>
      <c r="R34" s="147"/>
      <c r="S34" s="147" t="str">
        <f t="shared" si="5"/>
        <v/>
      </c>
      <c r="T34" s="148"/>
      <c r="U34" s="149"/>
      <c r="V34" s="150"/>
      <c r="W34" s="150"/>
      <c r="X34" s="141" t="str">
        <f t="shared" si="6"/>
        <v/>
      </c>
      <c r="Y34" s="97" t="str">
        <f t="shared" si="7"/>
        <v/>
      </c>
      <c r="Z34" s="90"/>
      <c r="AA34" s="90"/>
      <c r="AB34" s="90"/>
      <c r="AC34" s="90"/>
      <c r="AD34" s="90"/>
      <c r="AE34" s="95"/>
      <c r="AF34" s="90"/>
      <c r="AG34" s="90"/>
      <c r="AH34" s="90"/>
      <c r="AI34" s="95"/>
    </row>
    <row r="35" ht="18.75" customHeight="1">
      <c r="A35" s="161">
        <v>30.0</v>
      </c>
      <c r="B35" s="162"/>
      <c r="C35" s="163"/>
      <c r="D35" s="163"/>
      <c r="E35" s="163"/>
      <c r="F35" s="163" t="str">
        <f t="shared" si="2"/>
        <v/>
      </c>
      <c r="G35" s="164"/>
      <c r="H35" s="149"/>
      <c r="I35" s="150"/>
      <c r="J35" s="165"/>
      <c r="K35" s="141" t="str">
        <f t="shared" si="3"/>
        <v/>
      </c>
      <c r="L35" s="97" t="str">
        <f t="shared" si="4"/>
        <v/>
      </c>
      <c r="M35" s="90"/>
      <c r="N35" s="145">
        <v>30.0</v>
      </c>
      <c r="O35" s="155"/>
      <c r="P35" s="147"/>
      <c r="Q35" s="147"/>
      <c r="R35" s="147"/>
      <c r="S35" s="147" t="str">
        <f t="shared" si="5"/>
        <v/>
      </c>
      <c r="T35" s="148"/>
      <c r="U35" s="149"/>
      <c r="V35" s="150"/>
      <c r="W35" s="165"/>
      <c r="X35" s="141" t="str">
        <f t="shared" si="6"/>
        <v/>
      </c>
      <c r="Y35" s="97" t="str">
        <f t="shared" si="7"/>
        <v/>
      </c>
      <c r="Z35" s="90"/>
      <c r="AA35" s="90"/>
      <c r="AB35" s="90"/>
      <c r="AC35" s="90"/>
      <c r="AD35" s="90"/>
      <c r="AE35" s="95"/>
      <c r="AF35" s="90"/>
      <c r="AG35" s="90"/>
      <c r="AH35" s="90"/>
      <c r="AI35" s="95"/>
    </row>
    <row r="36" ht="18.75" customHeight="1">
      <c r="A36" s="96"/>
      <c r="B36" s="166"/>
      <c r="C36" s="166"/>
      <c r="D36" s="166"/>
      <c r="E36" s="166"/>
      <c r="F36" s="166"/>
      <c r="G36" s="167"/>
      <c r="H36" s="166"/>
      <c r="I36" s="168"/>
      <c r="J36" s="169" t="s">
        <v>16</v>
      </c>
      <c r="K36" s="168" t="str">
        <f>COUNT(K6:K35)</f>
        <v>0</v>
      </c>
      <c r="L36" s="166"/>
      <c r="M36" s="90"/>
      <c r="N36" s="96"/>
      <c r="O36" s="167"/>
      <c r="P36" s="166"/>
      <c r="Q36" s="166"/>
      <c r="R36" s="166"/>
      <c r="S36" s="166"/>
      <c r="T36" s="167"/>
      <c r="U36" s="166"/>
      <c r="V36" s="168"/>
      <c r="W36" s="169" t="s">
        <v>16</v>
      </c>
      <c r="X36" s="168" t="str">
        <f>COUNT(X6:X35)</f>
        <v>0</v>
      </c>
      <c r="Y36" s="166"/>
      <c r="Z36" s="90"/>
      <c r="AA36" s="90"/>
      <c r="AB36" s="90"/>
      <c r="AC36" s="90"/>
      <c r="AD36" s="90"/>
      <c r="AE36" s="95"/>
      <c r="AF36" s="90"/>
      <c r="AG36" s="90"/>
      <c r="AH36" s="90"/>
      <c r="AI36" s="95"/>
    </row>
    <row r="37" ht="18.75" customHeight="1">
      <c r="A37" s="109"/>
      <c r="B37" s="117"/>
      <c r="C37" s="117"/>
      <c r="D37" s="117"/>
      <c r="E37" s="117"/>
      <c r="F37" s="117"/>
      <c r="G37" s="170"/>
      <c r="H37" s="117"/>
      <c r="I37" s="171"/>
      <c r="J37" s="172" t="s">
        <v>55</v>
      </c>
      <c r="K37" s="173" t="str">
        <f>SUM(K6:K35)</f>
        <v> 0 </v>
      </c>
      <c r="L37" s="117"/>
      <c r="M37" s="90"/>
      <c r="N37" s="109"/>
      <c r="O37" s="170"/>
      <c r="P37" s="117"/>
      <c r="Q37" s="117"/>
      <c r="R37" s="117"/>
      <c r="S37" s="117"/>
      <c r="T37" s="170"/>
      <c r="U37" s="117"/>
      <c r="V37" s="171"/>
      <c r="W37" s="172" t="s">
        <v>55</v>
      </c>
      <c r="X37" s="174" t="str">
        <f>SUM(X6:X35)</f>
        <v> 0 </v>
      </c>
      <c r="Y37" s="117"/>
      <c r="Z37" s="90"/>
      <c r="AA37" s="90"/>
      <c r="AB37" s="90"/>
      <c r="AC37" s="90"/>
      <c r="AD37" s="90"/>
      <c r="AE37" s="95"/>
      <c r="AF37" s="90"/>
      <c r="AG37" s="90"/>
      <c r="AH37" s="90"/>
      <c r="AI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5"/>
      <c r="AF38" s="90"/>
      <c r="AG38" s="90"/>
      <c r="AH38" s="90"/>
      <c r="AI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5"/>
      <c r="AF39" s="90"/>
      <c r="AG39" s="90"/>
      <c r="AH39" s="90"/>
      <c r="AI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5"/>
      <c r="AF40" s="90"/>
      <c r="AG40" s="90"/>
      <c r="AH40" s="90"/>
      <c r="AI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5"/>
      <c r="AF41" s="90"/>
      <c r="AG41" s="90"/>
      <c r="AH41" s="90"/>
      <c r="AI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5"/>
      <c r="AF42" s="90"/>
      <c r="AG42" s="90"/>
      <c r="AH42" s="90"/>
      <c r="AI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5"/>
      <c r="AF43" s="90"/>
      <c r="AG43" s="90"/>
      <c r="AH43" s="90"/>
      <c r="AI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5"/>
      <c r="AF44" s="90"/>
      <c r="AG44" s="90"/>
      <c r="AH44" s="90"/>
      <c r="AI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5"/>
      <c r="AF45" s="90"/>
      <c r="AG45" s="90"/>
      <c r="AH45" s="90"/>
      <c r="AI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5"/>
      <c r="AF46" s="90"/>
      <c r="AG46" s="90"/>
      <c r="AH46" s="90"/>
      <c r="AI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5"/>
      <c r="AF47" s="90"/>
      <c r="AG47" s="90"/>
      <c r="AH47" s="90"/>
      <c r="AI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5"/>
      <c r="AF48" s="90"/>
      <c r="AG48" s="90"/>
      <c r="AH48" s="90"/>
      <c r="AI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5"/>
      <c r="AF49" s="90"/>
      <c r="AG49" s="90"/>
      <c r="AH49" s="90"/>
      <c r="AI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5"/>
      <c r="AF50" s="90"/>
      <c r="AG50" s="90"/>
      <c r="AH50" s="90"/>
      <c r="AI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5"/>
      <c r="AF51" s="90"/>
      <c r="AG51" s="90"/>
      <c r="AH51" s="90"/>
      <c r="AI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5"/>
      <c r="AF52" s="90"/>
      <c r="AG52" s="90"/>
      <c r="AH52" s="90"/>
      <c r="AI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5"/>
      <c r="AF53" s="90"/>
      <c r="AG53" s="90"/>
      <c r="AH53" s="90"/>
      <c r="AI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5"/>
      <c r="AF54" s="90"/>
      <c r="AG54" s="90"/>
      <c r="AH54" s="90"/>
      <c r="AI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5"/>
      <c r="AF55" s="90"/>
      <c r="AG55" s="90"/>
      <c r="AH55" s="90"/>
      <c r="AI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5"/>
      <c r="AF56" s="90"/>
      <c r="AG56" s="90"/>
      <c r="AH56" s="90"/>
      <c r="AI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5"/>
      <c r="AF57" s="90"/>
      <c r="AG57" s="90"/>
      <c r="AH57" s="90"/>
      <c r="AI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5"/>
      <c r="AF58" s="90"/>
      <c r="AG58" s="90"/>
      <c r="AH58" s="90"/>
      <c r="AI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5"/>
      <c r="AF59" s="90"/>
      <c r="AG59" s="90"/>
      <c r="AH59" s="90"/>
      <c r="AI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5"/>
      <c r="AF60" s="90"/>
      <c r="AG60" s="90"/>
      <c r="AH60" s="90"/>
      <c r="AI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5"/>
      <c r="AF61" s="90"/>
      <c r="AG61" s="90"/>
      <c r="AH61" s="90"/>
      <c r="AI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5"/>
      <c r="AF62" s="90"/>
      <c r="AG62" s="90"/>
      <c r="AH62" s="90"/>
      <c r="AI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5"/>
      <c r="AF63" s="90"/>
      <c r="AG63" s="90"/>
      <c r="AH63" s="90"/>
      <c r="AI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5"/>
      <c r="AF64" s="90"/>
      <c r="AG64" s="90"/>
      <c r="AH64" s="90"/>
      <c r="AI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5"/>
      <c r="AF65" s="90"/>
      <c r="AG65" s="90"/>
      <c r="AH65" s="90"/>
      <c r="AI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5"/>
      <c r="AF66" s="90"/>
      <c r="AG66" s="90"/>
      <c r="AH66" s="90"/>
      <c r="AI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5"/>
      <c r="AF67" s="90"/>
      <c r="AG67" s="90"/>
      <c r="AH67" s="90"/>
      <c r="AI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5"/>
      <c r="AF68" s="90"/>
      <c r="AG68" s="90"/>
      <c r="AH68" s="90"/>
      <c r="AI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5"/>
      <c r="AF69" s="90"/>
      <c r="AG69" s="90"/>
      <c r="AH69" s="90"/>
      <c r="AI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5"/>
      <c r="AF70" s="90"/>
      <c r="AG70" s="90"/>
      <c r="AH70" s="90"/>
      <c r="AI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5"/>
      <c r="AF71" s="90"/>
      <c r="AG71" s="90"/>
      <c r="AH71" s="90"/>
      <c r="AI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5"/>
      <c r="AF72" s="90"/>
      <c r="AG72" s="90"/>
      <c r="AH72" s="90"/>
      <c r="AI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5"/>
      <c r="AF73" s="90"/>
      <c r="AG73" s="90"/>
      <c r="AH73" s="90"/>
      <c r="AI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5"/>
      <c r="AF74" s="90"/>
      <c r="AG74" s="90"/>
      <c r="AH74" s="90"/>
      <c r="AI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5"/>
      <c r="AF75" s="90"/>
      <c r="AG75" s="90"/>
      <c r="AH75" s="90"/>
      <c r="AI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5"/>
      <c r="AF76" s="90"/>
      <c r="AG76" s="90"/>
      <c r="AH76" s="90"/>
      <c r="AI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5"/>
      <c r="AF77" s="90"/>
      <c r="AG77" s="90"/>
      <c r="AH77" s="90"/>
      <c r="AI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5"/>
      <c r="AF78" s="90"/>
      <c r="AG78" s="90"/>
      <c r="AH78" s="90"/>
      <c r="AI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5"/>
      <c r="AF79" s="90"/>
      <c r="AG79" s="90"/>
      <c r="AH79" s="90"/>
      <c r="AI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5"/>
      <c r="AF80" s="90"/>
      <c r="AG80" s="90"/>
      <c r="AH80" s="90"/>
      <c r="AI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5"/>
      <c r="AF81" s="90"/>
      <c r="AG81" s="90"/>
      <c r="AH81" s="90"/>
      <c r="AI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5"/>
      <c r="AF82" s="90"/>
      <c r="AG82" s="90"/>
      <c r="AH82" s="90"/>
      <c r="AI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5"/>
      <c r="AF83" s="90"/>
      <c r="AG83" s="90"/>
      <c r="AH83" s="90"/>
      <c r="AI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5"/>
      <c r="AF84" s="90"/>
      <c r="AG84" s="90"/>
      <c r="AH84" s="90"/>
      <c r="AI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5"/>
      <c r="AF85" s="90"/>
      <c r="AG85" s="90"/>
      <c r="AH85" s="90"/>
      <c r="AI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5"/>
      <c r="AF86" s="90"/>
      <c r="AG86" s="90"/>
      <c r="AH86" s="90"/>
      <c r="AI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5"/>
      <c r="AF87" s="90"/>
      <c r="AG87" s="90"/>
      <c r="AH87" s="90"/>
      <c r="AI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5"/>
      <c r="AF88" s="90"/>
      <c r="AG88" s="90"/>
      <c r="AH88" s="90"/>
      <c r="AI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5"/>
      <c r="AF89" s="90"/>
      <c r="AG89" s="90"/>
      <c r="AH89" s="90"/>
      <c r="AI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5"/>
      <c r="AF90" s="90"/>
      <c r="AG90" s="90"/>
      <c r="AH90" s="90"/>
      <c r="AI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5"/>
      <c r="AF91" s="90"/>
      <c r="AG91" s="90"/>
      <c r="AH91" s="90"/>
      <c r="AI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5"/>
      <c r="AF92" s="90"/>
      <c r="AG92" s="90"/>
      <c r="AH92" s="90"/>
      <c r="AI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5"/>
      <c r="AF93" s="90"/>
      <c r="AG93" s="90"/>
      <c r="AH93" s="90"/>
      <c r="AI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5"/>
      <c r="AF94" s="90"/>
      <c r="AG94" s="90"/>
      <c r="AH94" s="90"/>
      <c r="AI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5"/>
      <c r="AF95" s="90"/>
      <c r="AG95" s="90"/>
      <c r="AH95" s="90"/>
      <c r="AI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5"/>
      <c r="AF96" s="90"/>
      <c r="AG96" s="90"/>
      <c r="AH96" s="90"/>
      <c r="AI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5"/>
      <c r="AF97" s="90"/>
      <c r="AG97" s="90"/>
      <c r="AH97" s="90"/>
      <c r="AI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5"/>
      <c r="AF98" s="90"/>
      <c r="AG98" s="90"/>
      <c r="AH98" s="90"/>
      <c r="AI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5"/>
      <c r="AF99" s="90"/>
      <c r="AG99" s="90"/>
      <c r="AH99" s="90"/>
      <c r="AI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5"/>
      <c r="AF100" s="90"/>
      <c r="AG100" s="90"/>
      <c r="AH100" s="90"/>
      <c r="AI100" s="95"/>
    </row>
  </sheetData>
  <mergeCells count="23">
    <mergeCell ref="I4:J4"/>
    <mergeCell ref="K4:K5"/>
    <mergeCell ref="Q4:Q5"/>
    <mergeCell ref="N4:N5"/>
    <mergeCell ref="O4:O5"/>
    <mergeCell ref="P4:P5"/>
    <mergeCell ref="X4:X5"/>
    <mergeCell ref="V4:W4"/>
    <mergeCell ref="S4:S5"/>
    <mergeCell ref="R4:R5"/>
    <mergeCell ref="C3:F3"/>
    <mergeCell ref="P3:S3"/>
    <mergeCell ref="C1:H1"/>
    <mergeCell ref="C2:F2"/>
    <mergeCell ref="V2:X2"/>
    <mergeCell ref="P2:S2"/>
    <mergeCell ref="A4:A5"/>
    <mergeCell ref="B4:B5"/>
    <mergeCell ref="C4:C5"/>
    <mergeCell ref="F4:F5"/>
    <mergeCell ref="D4:D5"/>
    <mergeCell ref="E4:E5"/>
    <mergeCell ref="I2:K2"/>
  </mergeCells>
  <dataValidations>
    <dataValidation type="list" allowBlank="1" showErrorMessage="1" sqref="H2">
      <formula1>"アルペン,クロスカントリー"</formula1>
    </dataValidation>
    <dataValidation type="list" allowBlank="1" showErrorMessage="1" sqref="C3">
      <formula1>"ＧＳ,ＳＬ,ＦＲ,ＣＬ,ＳＰ"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2EFD9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2.71"/>
    <col customWidth="1" min="2" max="5" width="12.43"/>
    <col customWidth="1" min="6" max="6" width="8.43"/>
    <col customWidth="1" min="7" max="7" width="7.71"/>
    <col customWidth="1" min="8" max="8" width="14.43"/>
    <col customWidth="1" min="9" max="9" width="12.57"/>
    <col customWidth="1" min="10" max="10" width="12.86"/>
    <col customWidth="1" min="11" max="11" width="8.43"/>
    <col customWidth="1" hidden="1" min="12" max="12" width="7.57"/>
    <col customWidth="1" min="13" max="13" width="0.86"/>
    <col customWidth="1" min="14" max="14" width="3.43"/>
    <col customWidth="1" min="15" max="15" width="12.43"/>
    <col customWidth="1" min="16" max="18" width="12.0"/>
    <col customWidth="1" min="19" max="19" width="8.43"/>
    <col customWidth="1" min="20" max="20" width="8.29"/>
    <col customWidth="1" min="21" max="21" width="14.43"/>
    <col customWidth="1" min="22" max="22" width="12.43"/>
    <col customWidth="1" min="23" max="23" width="12.29"/>
    <col customWidth="1" min="24" max="24" width="9.0"/>
    <col customWidth="1" hidden="1" min="25" max="25" width="7.57"/>
    <col customWidth="1" min="26" max="26" width="7.57"/>
    <col customWidth="1" hidden="1" min="27" max="27" width="3.0"/>
    <col customWidth="1" hidden="1" min="28" max="29" width="7.14"/>
    <col customWidth="1" hidden="1" min="30" max="30" width="13.0"/>
    <col customWidth="1" hidden="1" min="31" max="31" width="7.57"/>
    <col customWidth="1" hidden="1" min="32" max="33" width="7.14"/>
    <col customWidth="1" hidden="1" min="34" max="34" width="11.71"/>
    <col customWidth="1" hidden="1" min="35" max="35" width="7.57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3"/>
      <c r="H1" s="94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5"/>
      <c r="AF1" s="90"/>
      <c r="AG1" s="90"/>
      <c r="AH1" s="90"/>
      <c r="AI1" s="95"/>
    </row>
    <row r="2" ht="18.75" customHeight="1">
      <c r="A2" s="96"/>
      <c r="B2" s="97" t="s">
        <v>24</v>
      </c>
      <c r="C2" s="98">
        <v>44935.0</v>
      </c>
      <c r="D2" s="99"/>
      <c r="E2" s="99"/>
      <c r="F2" s="100"/>
      <c r="G2" s="97" t="s">
        <v>15</v>
      </c>
      <c r="H2" s="101" t="s">
        <v>14</v>
      </c>
      <c r="I2" s="175" t="s">
        <v>157</v>
      </c>
      <c r="J2" s="9"/>
      <c r="K2" s="10"/>
      <c r="L2" s="103"/>
      <c r="M2" s="90"/>
      <c r="N2" s="96"/>
      <c r="O2" s="104" t="s">
        <v>24</v>
      </c>
      <c r="P2" s="105" t="str">
        <f t="shared" ref="P2:P3" si="1">C2</f>
        <v>2023/1/9 (Mon)</v>
      </c>
      <c r="Q2" s="9"/>
      <c r="R2" s="9"/>
      <c r="S2" s="106"/>
      <c r="T2" s="104" t="s">
        <v>15</v>
      </c>
      <c r="U2" s="107" t="s">
        <v>14</v>
      </c>
      <c r="V2" s="176" t="str">
        <f>I2</f>
        <v>第69回大阪府スキー選手権大会(フリー)</v>
      </c>
      <c r="W2" s="9"/>
      <c r="X2" s="10"/>
      <c r="Y2" s="103"/>
      <c r="Z2" s="90"/>
      <c r="AA2" s="90"/>
      <c r="AB2" s="90"/>
      <c r="AC2" s="90"/>
      <c r="AD2" s="90"/>
      <c r="AE2" s="95"/>
      <c r="AF2" s="90"/>
      <c r="AG2" s="90"/>
      <c r="AH2" s="90"/>
      <c r="AI2" s="95"/>
    </row>
    <row r="3" ht="18.75" customHeight="1">
      <c r="A3" s="109"/>
      <c r="B3" s="110" t="s">
        <v>26</v>
      </c>
      <c r="C3" s="111" t="s">
        <v>158</v>
      </c>
      <c r="D3" s="18"/>
      <c r="E3" s="18"/>
      <c r="F3" s="112"/>
      <c r="G3" s="110" t="s">
        <v>28</v>
      </c>
      <c r="H3" s="113" t="s">
        <v>18</v>
      </c>
      <c r="I3" s="114" t="s">
        <v>29</v>
      </c>
      <c r="J3" s="115" t="str">
        <f>'基本情報'!I9</f>
        <v>4/1/2022</v>
      </c>
      <c r="K3" s="116"/>
      <c r="L3" s="117"/>
      <c r="M3" s="90"/>
      <c r="N3" s="109"/>
      <c r="O3" s="110" t="s">
        <v>26</v>
      </c>
      <c r="P3" s="111" t="str">
        <f t="shared" si="1"/>
        <v>ＦＲ</v>
      </c>
      <c r="Q3" s="18"/>
      <c r="R3" s="18"/>
      <c r="S3" s="112"/>
      <c r="T3" s="110" t="s">
        <v>28</v>
      </c>
      <c r="U3" s="118" t="s">
        <v>20</v>
      </c>
      <c r="V3" s="114" t="s">
        <v>29</v>
      </c>
      <c r="W3" s="115" t="str">
        <f>J3</f>
        <v>4/1/2022</v>
      </c>
      <c r="X3" s="116"/>
      <c r="Y3" s="117"/>
      <c r="Z3" s="90"/>
      <c r="AA3" s="90"/>
      <c r="AB3" s="90"/>
      <c r="AC3" s="90"/>
      <c r="AD3" s="90" t="s">
        <v>30</v>
      </c>
      <c r="AE3" s="95"/>
      <c r="AF3" s="90"/>
      <c r="AG3" s="90"/>
      <c r="AH3" s="90"/>
      <c r="AI3" s="95"/>
    </row>
    <row r="4" ht="25.5" customHeight="1">
      <c r="A4" s="119"/>
      <c r="B4" s="120" t="s">
        <v>159</v>
      </c>
      <c r="C4" s="120" t="s">
        <v>160</v>
      </c>
      <c r="D4" s="121" t="s">
        <v>33</v>
      </c>
      <c r="E4" s="120" t="s">
        <v>34</v>
      </c>
      <c r="F4" s="120" t="s">
        <v>161</v>
      </c>
      <c r="G4" s="121" t="s">
        <v>36</v>
      </c>
      <c r="H4" s="121" t="s">
        <v>37</v>
      </c>
      <c r="I4" s="122" t="s">
        <v>38</v>
      </c>
      <c r="J4" s="106"/>
      <c r="K4" s="123" t="s">
        <v>162</v>
      </c>
      <c r="L4" s="121" t="s">
        <v>40</v>
      </c>
      <c r="M4" s="90"/>
      <c r="N4" s="119"/>
      <c r="O4" s="120" t="s">
        <v>163</v>
      </c>
      <c r="P4" s="120" t="s">
        <v>164</v>
      </c>
      <c r="Q4" s="121" t="s">
        <v>33</v>
      </c>
      <c r="R4" s="120" t="s">
        <v>34</v>
      </c>
      <c r="S4" s="120" t="s">
        <v>165</v>
      </c>
      <c r="T4" s="121" t="s">
        <v>36</v>
      </c>
      <c r="U4" s="121" t="s">
        <v>37</v>
      </c>
      <c r="V4" s="122" t="s">
        <v>38</v>
      </c>
      <c r="W4" s="106"/>
      <c r="X4" s="123" t="s">
        <v>166</v>
      </c>
      <c r="Y4" s="121" t="s">
        <v>40</v>
      </c>
      <c r="Z4" s="90"/>
      <c r="AA4" s="124"/>
      <c r="AB4" s="124" t="s">
        <v>45</v>
      </c>
      <c r="AC4" s="125"/>
      <c r="AD4" s="125"/>
      <c r="AE4" s="126"/>
      <c r="AF4" s="125" t="s">
        <v>46</v>
      </c>
      <c r="AG4" s="125"/>
      <c r="AH4" s="125"/>
      <c r="AI4" s="126"/>
    </row>
    <row r="5" ht="21.0" customHeight="1">
      <c r="A5" s="60"/>
      <c r="B5" s="127"/>
      <c r="C5" s="127"/>
      <c r="D5" s="127"/>
      <c r="E5" s="127"/>
      <c r="F5" s="127"/>
      <c r="G5" s="128" t="s">
        <v>47</v>
      </c>
      <c r="H5" s="128" t="s">
        <v>48</v>
      </c>
      <c r="I5" s="110" t="s">
        <v>49</v>
      </c>
      <c r="J5" s="110" t="s">
        <v>50</v>
      </c>
      <c r="K5" s="129"/>
      <c r="L5" s="128"/>
      <c r="M5" s="90"/>
      <c r="N5" s="60"/>
      <c r="O5" s="127"/>
      <c r="P5" s="127"/>
      <c r="Q5" s="127"/>
      <c r="R5" s="127"/>
      <c r="S5" s="127"/>
      <c r="T5" s="128" t="s">
        <v>47</v>
      </c>
      <c r="U5" s="128" t="s">
        <v>48</v>
      </c>
      <c r="V5" s="110" t="s">
        <v>49</v>
      </c>
      <c r="W5" s="110" t="s">
        <v>50</v>
      </c>
      <c r="X5" s="129"/>
      <c r="Y5" s="128"/>
      <c r="Z5" s="90"/>
      <c r="AA5" s="130"/>
      <c r="AB5" s="131" t="s">
        <v>51</v>
      </c>
      <c r="AC5" s="132" t="s">
        <v>52</v>
      </c>
      <c r="AD5" s="132" t="s">
        <v>53</v>
      </c>
      <c r="AE5" s="133" t="s">
        <v>54</v>
      </c>
      <c r="AF5" s="134" t="s">
        <v>51</v>
      </c>
      <c r="AG5" s="132" t="s">
        <v>52</v>
      </c>
      <c r="AH5" s="132" t="s">
        <v>53</v>
      </c>
      <c r="AI5" s="133" t="s">
        <v>54</v>
      </c>
    </row>
    <row r="6" ht="18.75" customHeight="1">
      <c r="A6" s="135">
        <v>1.0</v>
      </c>
      <c r="B6" s="136"/>
      <c r="C6" s="137"/>
      <c r="D6" s="137"/>
      <c r="E6" s="137"/>
      <c r="F6" s="137" t="str">
        <f t="shared" ref="F6:F35" si="2">IF(H6="","",IFERROR(VLOOKUP(L6,$AB$6:$AE$20,3),"参加不可"))</f>
        <v/>
      </c>
      <c r="G6" s="138"/>
      <c r="H6" s="139"/>
      <c r="I6" s="140"/>
      <c r="J6" s="140"/>
      <c r="K6" s="141" t="str">
        <f t="shared" ref="K6:K35" si="3">IF(H6="","",IFERROR(VLOOKUP(L6,$AB$6:$AE$20,4),"参加不可"))</f>
        <v/>
      </c>
      <c r="L6" s="97" t="str">
        <f t="shared" ref="L6:L35" si="4">IF(H6="","",DATEDIF(H6,J$3,"Y"))</f>
        <v/>
      </c>
      <c r="M6" s="90"/>
      <c r="N6" s="135">
        <v>1.0</v>
      </c>
      <c r="O6" s="142"/>
      <c r="P6" s="137"/>
      <c r="Q6" s="137"/>
      <c r="R6" s="137"/>
      <c r="S6" s="137" t="str">
        <f t="shared" ref="S6:S35" si="5">IF(U6="","",IFERROR(VLOOKUP(Y6,$AF$6:$AI$20,3),"参加不可"))</f>
        <v/>
      </c>
      <c r="T6" s="138"/>
      <c r="U6" s="139"/>
      <c r="V6" s="140"/>
      <c r="W6" s="140"/>
      <c r="X6" s="141" t="str">
        <f t="shared" ref="X6:X35" si="6">IF(U6="","",IFERROR(VLOOKUP(Y6,$AF$6:$AI$20,4),"参加不可"))</f>
        <v/>
      </c>
      <c r="Y6" s="97" t="str">
        <f t="shared" ref="Y6:Y35" si="7">IF(U6="","",DATEDIF(U6,W$3,"Y"))</f>
        <v/>
      </c>
      <c r="Z6" s="90"/>
      <c r="AA6" s="143">
        <v>1.0</v>
      </c>
      <c r="AB6" s="135">
        <v>10.0</v>
      </c>
      <c r="AC6" s="140">
        <v>14.0</v>
      </c>
      <c r="AD6" s="140" t="s">
        <v>75</v>
      </c>
      <c r="AE6" s="141">
        <v>5000.0</v>
      </c>
      <c r="AF6" s="144">
        <v>10.0</v>
      </c>
      <c r="AG6" s="140">
        <v>14.0</v>
      </c>
      <c r="AH6" s="140" t="s">
        <v>76</v>
      </c>
      <c r="AI6" s="141">
        <v>5000.0</v>
      </c>
    </row>
    <row r="7" ht="18.75" customHeight="1">
      <c r="A7" s="145">
        <v>2.0</v>
      </c>
      <c r="B7" s="146"/>
      <c r="C7" s="147"/>
      <c r="D7" s="147"/>
      <c r="E7" s="147"/>
      <c r="F7" s="147" t="str">
        <f t="shared" si="2"/>
        <v/>
      </c>
      <c r="G7" s="148"/>
      <c r="H7" s="149"/>
      <c r="I7" s="150"/>
      <c r="J7" s="150"/>
      <c r="K7" s="141" t="str">
        <f t="shared" si="3"/>
        <v/>
      </c>
      <c r="L7" s="97" t="str">
        <f t="shared" si="4"/>
        <v/>
      </c>
      <c r="M7" s="90"/>
      <c r="N7" s="145">
        <v>2.0</v>
      </c>
      <c r="O7" s="146"/>
      <c r="P7" s="147"/>
      <c r="Q7" s="147"/>
      <c r="R7" s="147"/>
      <c r="S7" s="147" t="str">
        <f t="shared" si="5"/>
        <v/>
      </c>
      <c r="T7" s="148"/>
      <c r="U7" s="149"/>
      <c r="V7" s="150"/>
      <c r="W7" s="150"/>
      <c r="X7" s="141" t="str">
        <f t="shared" si="6"/>
        <v/>
      </c>
      <c r="Y7" s="97" t="str">
        <f t="shared" si="7"/>
        <v/>
      </c>
      <c r="Z7" s="90"/>
      <c r="AA7" s="151">
        <v>2.0</v>
      </c>
      <c r="AB7" s="152" t="str">
        <f t="shared" ref="AB7:AB20" si="8">IF(AC6="","",AC6+1)</f>
        <v>15</v>
      </c>
      <c r="AC7" s="150">
        <v>17.0</v>
      </c>
      <c r="AD7" s="150" t="s">
        <v>77</v>
      </c>
      <c r="AE7" s="153">
        <v>5000.0</v>
      </c>
      <c r="AF7" s="154" t="str">
        <f t="shared" ref="AF7:AF20" si="9">IF(AG6="","",AG6+1)</f>
        <v>15</v>
      </c>
      <c r="AG7" s="150">
        <v>17.0</v>
      </c>
      <c r="AH7" s="150" t="s">
        <v>78</v>
      </c>
      <c r="AI7" s="153">
        <v>5000.0</v>
      </c>
    </row>
    <row r="8" ht="18.75" customHeight="1">
      <c r="A8" s="145">
        <v>3.0</v>
      </c>
      <c r="B8" s="146"/>
      <c r="C8" s="147"/>
      <c r="D8" s="147"/>
      <c r="E8" s="147"/>
      <c r="F8" s="147" t="str">
        <f t="shared" si="2"/>
        <v/>
      </c>
      <c r="G8" s="148"/>
      <c r="H8" s="149"/>
      <c r="I8" s="150"/>
      <c r="J8" s="150"/>
      <c r="K8" s="141" t="str">
        <f t="shared" si="3"/>
        <v/>
      </c>
      <c r="L8" s="97" t="str">
        <f t="shared" si="4"/>
        <v/>
      </c>
      <c r="M8" s="90"/>
      <c r="N8" s="145">
        <v>3.0</v>
      </c>
      <c r="O8" s="155"/>
      <c r="P8" s="147"/>
      <c r="Q8" s="147"/>
      <c r="R8" s="147"/>
      <c r="S8" s="147" t="str">
        <f t="shared" si="5"/>
        <v/>
      </c>
      <c r="T8" s="148"/>
      <c r="U8" s="149"/>
      <c r="V8" s="150"/>
      <c r="W8" s="150"/>
      <c r="X8" s="141" t="str">
        <f t="shared" si="6"/>
        <v/>
      </c>
      <c r="Y8" s="97" t="str">
        <f t="shared" si="7"/>
        <v/>
      </c>
      <c r="Z8" s="90"/>
      <c r="AA8" s="151">
        <v>3.0</v>
      </c>
      <c r="AB8" s="152" t="str">
        <f t="shared" si="8"/>
        <v>18</v>
      </c>
      <c r="AC8" s="150">
        <v>25.0</v>
      </c>
      <c r="AD8" s="150" t="s">
        <v>137</v>
      </c>
      <c r="AE8" s="153">
        <v>6000.0</v>
      </c>
      <c r="AF8" s="154" t="str">
        <f t="shared" si="9"/>
        <v>18</v>
      </c>
      <c r="AG8" s="150">
        <v>23.0</v>
      </c>
      <c r="AH8" s="150" t="s">
        <v>80</v>
      </c>
      <c r="AI8" s="153">
        <v>6000.0</v>
      </c>
    </row>
    <row r="9" ht="18.75" customHeight="1">
      <c r="A9" s="145">
        <v>4.0</v>
      </c>
      <c r="B9" s="146"/>
      <c r="C9" s="147"/>
      <c r="D9" s="147"/>
      <c r="E9" s="147"/>
      <c r="F9" s="147" t="str">
        <f t="shared" si="2"/>
        <v/>
      </c>
      <c r="G9" s="148"/>
      <c r="H9" s="149"/>
      <c r="I9" s="150"/>
      <c r="J9" s="150"/>
      <c r="K9" s="141" t="str">
        <f t="shared" si="3"/>
        <v/>
      </c>
      <c r="L9" s="97" t="str">
        <f t="shared" si="4"/>
        <v/>
      </c>
      <c r="M9" s="90"/>
      <c r="N9" s="145">
        <v>4.0</v>
      </c>
      <c r="O9" s="155"/>
      <c r="P9" s="147"/>
      <c r="Q9" s="147"/>
      <c r="R9" s="147"/>
      <c r="S9" s="147" t="str">
        <f t="shared" si="5"/>
        <v/>
      </c>
      <c r="T9" s="148"/>
      <c r="U9" s="149"/>
      <c r="V9" s="150"/>
      <c r="W9" s="150"/>
      <c r="X9" s="141" t="str">
        <f t="shared" si="6"/>
        <v/>
      </c>
      <c r="Y9" s="97" t="str">
        <f t="shared" si="7"/>
        <v/>
      </c>
      <c r="Z9" s="90"/>
      <c r="AA9" s="151">
        <v>4.0</v>
      </c>
      <c r="AB9" s="152" t="str">
        <f t="shared" si="8"/>
        <v>26</v>
      </c>
      <c r="AC9" s="150">
        <v>33.0</v>
      </c>
      <c r="AD9" s="150" t="s">
        <v>81</v>
      </c>
      <c r="AE9" s="153">
        <v>6000.0</v>
      </c>
      <c r="AF9" s="154" t="str">
        <f t="shared" si="9"/>
        <v>24</v>
      </c>
      <c r="AG9" s="150"/>
      <c r="AH9" s="150" t="s">
        <v>82</v>
      </c>
      <c r="AI9" s="153">
        <v>6000.0</v>
      </c>
    </row>
    <row r="10" ht="18.75" customHeight="1">
      <c r="A10" s="145">
        <v>5.0</v>
      </c>
      <c r="B10" s="146"/>
      <c r="C10" s="147"/>
      <c r="D10" s="147"/>
      <c r="E10" s="147"/>
      <c r="F10" s="147" t="str">
        <f t="shared" si="2"/>
        <v/>
      </c>
      <c r="G10" s="148"/>
      <c r="H10" s="149"/>
      <c r="I10" s="150"/>
      <c r="J10" s="150"/>
      <c r="K10" s="141" t="str">
        <f t="shared" si="3"/>
        <v/>
      </c>
      <c r="L10" s="97" t="str">
        <f t="shared" si="4"/>
        <v/>
      </c>
      <c r="M10" s="90"/>
      <c r="N10" s="145">
        <v>5.0</v>
      </c>
      <c r="O10" s="155"/>
      <c r="P10" s="147"/>
      <c r="Q10" s="147"/>
      <c r="R10" s="147"/>
      <c r="S10" s="147" t="str">
        <f t="shared" si="5"/>
        <v/>
      </c>
      <c r="T10" s="148"/>
      <c r="U10" s="149"/>
      <c r="V10" s="150"/>
      <c r="W10" s="150"/>
      <c r="X10" s="141" t="str">
        <f t="shared" si="6"/>
        <v/>
      </c>
      <c r="Y10" s="97" t="str">
        <f t="shared" si="7"/>
        <v/>
      </c>
      <c r="Z10" s="90"/>
      <c r="AA10" s="151">
        <v>5.0</v>
      </c>
      <c r="AB10" s="152" t="str">
        <f t="shared" si="8"/>
        <v>34</v>
      </c>
      <c r="AC10" s="150"/>
      <c r="AD10" s="150" t="s">
        <v>83</v>
      </c>
      <c r="AE10" s="153">
        <v>6000.0</v>
      </c>
      <c r="AF10" s="154" t="str">
        <f t="shared" si="9"/>
        <v/>
      </c>
      <c r="AG10" s="150"/>
      <c r="AH10" s="150"/>
      <c r="AI10" s="153"/>
    </row>
    <row r="11" ht="18.75" customHeight="1">
      <c r="A11" s="145">
        <v>6.0</v>
      </c>
      <c r="B11" s="146"/>
      <c r="C11" s="147"/>
      <c r="D11" s="147"/>
      <c r="E11" s="147"/>
      <c r="F11" s="147" t="str">
        <f t="shared" si="2"/>
        <v/>
      </c>
      <c r="G11" s="148"/>
      <c r="H11" s="149"/>
      <c r="I11" s="150"/>
      <c r="J11" s="150"/>
      <c r="K11" s="141" t="str">
        <f t="shared" si="3"/>
        <v/>
      </c>
      <c r="L11" s="97" t="str">
        <f t="shared" si="4"/>
        <v/>
      </c>
      <c r="M11" s="90"/>
      <c r="N11" s="145">
        <v>6.0</v>
      </c>
      <c r="O11" s="155"/>
      <c r="P11" s="147"/>
      <c r="Q11" s="147"/>
      <c r="R11" s="147"/>
      <c r="S11" s="147" t="str">
        <f t="shared" si="5"/>
        <v/>
      </c>
      <c r="T11" s="148"/>
      <c r="U11" s="149"/>
      <c r="V11" s="150"/>
      <c r="W11" s="150"/>
      <c r="X11" s="141" t="str">
        <f t="shared" si="6"/>
        <v/>
      </c>
      <c r="Y11" s="97" t="str">
        <f t="shared" si="7"/>
        <v/>
      </c>
      <c r="Z11" s="90"/>
      <c r="AA11" s="151">
        <v>6.0</v>
      </c>
      <c r="AB11" s="152" t="str">
        <f t="shared" si="8"/>
        <v/>
      </c>
      <c r="AC11" s="150"/>
      <c r="AD11" s="150"/>
      <c r="AE11" s="153"/>
      <c r="AF11" s="154" t="str">
        <f t="shared" si="9"/>
        <v/>
      </c>
      <c r="AG11" s="150"/>
      <c r="AH11" s="150"/>
      <c r="AI11" s="153"/>
    </row>
    <row r="12" ht="18.75" customHeight="1">
      <c r="A12" s="145">
        <v>7.0</v>
      </c>
      <c r="B12" s="146"/>
      <c r="C12" s="147"/>
      <c r="D12" s="147"/>
      <c r="E12" s="147"/>
      <c r="F12" s="147" t="str">
        <f t="shared" si="2"/>
        <v/>
      </c>
      <c r="G12" s="148"/>
      <c r="H12" s="149"/>
      <c r="I12" s="150"/>
      <c r="J12" s="150"/>
      <c r="K12" s="141" t="str">
        <f t="shared" si="3"/>
        <v/>
      </c>
      <c r="L12" s="97" t="str">
        <f t="shared" si="4"/>
        <v/>
      </c>
      <c r="M12" s="90"/>
      <c r="N12" s="145">
        <v>7.0</v>
      </c>
      <c r="O12" s="155"/>
      <c r="P12" s="147"/>
      <c r="Q12" s="147"/>
      <c r="R12" s="147"/>
      <c r="S12" s="147" t="str">
        <f t="shared" si="5"/>
        <v/>
      </c>
      <c r="T12" s="148"/>
      <c r="U12" s="149"/>
      <c r="V12" s="150"/>
      <c r="W12" s="150"/>
      <c r="X12" s="141" t="str">
        <f t="shared" si="6"/>
        <v/>
      </c>
      <c r="Y12" s="97" t="str">
        <f t="shared" si="7"/>
        <v/>
      </c>
      <c r="Z12" s="90"/>
      <c r="AA12" s="151">
        <v>7.0</v>
      </c>
      <c r="AB12" s="152" t="str">
        <f t="shared" si="8"/>
        <v/>
      </c>
      <c r="AC12" s="150"/>
      <c r="AD12" s="150"/>
      <c r="AE12" s="153"/>
      <c r="AF12" s="154" t="str">
        <f t="shared" si="9"/>
        <v/>
      </c>
      <c r="AG12" s="150"/>
      <c r="AH12" s="150"/>
      <c r="AI12" s="153"/>
    </row>
    <row r="13" ht="18.75" customHeight="1">
      <c r="A13" s="145">
        <v>8.0</v>
      </c>
      <c r="B13" s="146"/>
      <c r="C13" s="147"/>
      <c r="D13" s="147"/>
      <c r="E13" s="147"/>
      <c r="F13" s="147" t="str">
        <f t="shared" si="2"/>
        <v/>
      </c>
      <c r="G13" s="148"/>
      <c r="H13" s="149"/>
      <c r="I13" s="150"/>
      <c r="J13" s="150"/>
      <c r="K13" s="141" t="str">
        <f t="shared" si="3"/>
        <v/>
      </c>
      <c r="L13" s="97" t="str">
        <f t="shared" si="4"/>
        <v/>
      </c>
      <c r="M13" s="90"/>
      <c r="N13" s="145">
        <v>8.0</v>
      </c>
      <c r="O13" s="155"/>
      <c r="P13" s="147"/>
      <c r="Q13" s="147"/>
      <c r="R13" s="147"/>
      <c r="S13" s="147" t="str">
        <f t="shared" si="5"/>
        <v/>
      </c>
      <c r="T13" s="148"/>
      <c r="U13" s="149"/>
      <c r="V13" s="150"/>
      <c r="W13" s="150"/>
      <c r="X13" s="141" t="str">
        <f t="shared" si="6"/>
        <v/>
      </c>
      <c r="Y13" s="97" t="str">
        <f t="shared" si="7"/>
        <v/>
      </c>
      <c r="Z13" s="90"/>
      <c r="AA13" s="151">
        <v>8.0</v>
      </c>
      <c r="AB13" s="152" t="str">
        <f t="shared" si="8"/>
        <v/>
      </c>
      <c r="AC13" s="150"/>
      <c r="AD13" s="150"/>
      <c r="AE13" s="153"/>
      <c r="AF13" s="154" t="str">
        <f t="shared" si="9"/>
        <v/>
      </c>
      <c r="AG13" s="150"/>
      <c r="AH13" s="150"/>
      <c r="AI13" s="153"/>
    </row>
    <row r="14" ht="18.75" customHeight="1">
      <c r="A14" s="145">
        <v>9.0</v>
      </c>
      <c r="B14" s="146"/>
      <c r="C14" s="147"/>
      <c r="D14" s="147"/>
      <c r="E14" s="147"/>
      <c r="F14" s="147" t="str">
        <f t="shared" si="2"/>
        <v/>
      </c>
      <c r="G14" s="148"/>
      <c r="H14" s="149"/>
      <c r="I14" s="150"/>
      <c r="J14" s="150"/>
      <c r="K14" s="141" t="str">
        <f t="shared" si="3"/>
        <v/>
      </c>
      <c r="L14" s="97" t="str">
        <f t="shared" si="4"/>
        <v/>
      </c>
      <c r="M14" s="90"/>
      <c r="N14" s="145">
        <v>9.0</v>
      </c>
      <c r="O14" s="155"/>
      <c r="P14" s="147"/>
      <c r="Q14" s="147"/>
      <c r="R14" s="147"/>
      <c r="S14" s="147" t="str">
        <f t="shared" si="5"/>
        <v/>
      </c>
      <c r="T14" s="148"/>
      <c r="U14" s="149"/>
      <c r="V14" s="150"/>
      <c r="W14" s="150"/>
      <c r="X14" s="141" t="str">
        <f t="shared" si="6"/>
        <v/>
      </c>
      <c r="Y14" s="97" t="str">
        <f t="shared" si="7"/>
        <v/>
      </c>
      <c r="Z14" s="90"/>
      <c r="AA14" s="151">
        <v>9.0</v>
      </c>
      <c r="AB14" s="152" t="str">
        <f t="shared" si="8"/>
        <v/>
      </c>
      <c r="AC14" s="150"/>
      <c r="AD14" s="150"/>
      <c r="AE14" s="153"/>
      <c r="AF14" s="154" t="str">
        <f t="shared" si="9"/>
        <v/>
      </c>
      <c r="AG14" s="150"/>
      <c r="AH14" s="150"/>
      <c r="AI14" s="153"/>
    </row>
    <row r="15" ht="18.75" customHeight="1">
      <c r="A15" s="145">
        <v>10.0</v>
      </c>
      <c r="B15" s="146"/>
      <c r="C15" s="147"/>
      <c r="D15" s="147"/>
      <c r="E15" s="147"/>
      <c r="F15" s="147" t="str">
        <f t="shared" si="2"/>
        <v/>
      </c>
      <c r="G15" s="148"/>
      <c r="H15" s="149"/>
      <c r="I15" s="150"/>
      <c r="J15" s="150"/>
      <c r="K15" s="141" t="str">
        <f t="shared" si="3"/>
        <v/>
      </c>
      <c r="L15" s="97" t="str">
        <f t="shared" si="4"/>
        <v/>
      </c>
      <c r="M15" s="90"/>
      <c r="N15" s="145">
        <v>10.0</v>
      </c>
      <c r="O15" s="155"/>
      <c r="P15" s="147"/>
      <c r="Q15" s="147"/>
      <c r="R15" s="147"/>
      <c r="S15" s="147" t="str">
        <f t="shared" si="5"/>
        <v/>
      </c>
      <c r="T15" s="148"/>
      <c r="U15" s="149"/>
      <c r="V15" s="150"/>
      <c r="W15" s="150"/>
      <c r="X15" s="141" t="str">
        <f t="shared" si="6"/>
        <v/>
      </c>
      <c r="Y15" s="97" t="str">
        <f t="shared" si="7"/>
        <v/>
      </c>
      <c r="Z15" s="90"/>
      <c r="AA15" s="151">
        <v>10.0</v>
      </c>
      <c r="AB15" s="152" t="str">
        <f t="shared" si="8"/>
        <v/>
      </c>
      <c r="AC15" s="150"/>
      <c r="AD15" s="150"/>
      <c r="AE15" s="153"/>
      <c r="AF15" s="154" t="str">
        <f t="shared" si="9"/>
        <v/>
      </c>
      <c r="AG15" s="150"/>
      <c r="AH15" s="150"/>
      <c r="AI15" s="153"/>
    </row>
    <row r="16" ht="18.75" customHeight="1">
      <c r="A16" s="145">
        <v>11.0</v>
      </c>
      <c r="B16" s="146"/>
      <c r="C16" s="147"/>
      <c r="D16" s="147"/>
      <c r="E16" s="147"/>
      <c r="F16" s="147" t="str">
        <f t="shared" si="2"/>
        <v/>
      </c>
      <c r="G16" s="148"/>
      <c r="H16" s="149"/>
      <c r="I16" s="150"/>
      <c r="J16" s="150"/>
      <c r="K16" s="141" t="str">
        <f t="shared" si="3"/>
        <v/>
      </c>
      <c r="L16" s="97" t="str">
        <f t="shared" si="4"/>
        <v/>
      </c>
      <c r="M16" s="90"/>
      <c r="N16" s="145">
        <v>11.0</v>
      </c>
      <c r="O16" s="155"/>
      <c r="P16" s="147"/>
      <c r="Q16" s="147"/>
      <c r="R16" s="147"/>
      <c r="S16" s="147" t="str">
        <f t="shared" si="5"/>
        <v/>
      </c>
      <c r="T16" s="148"/>
      <c r="U16" s="149"/>
      <c r="V16" s="150"/>
      <c r="W16" s="150"/>
      <c r="X16" s="141" t="str">
        <f t="shared" si="6"/>
        <v/>
      </c>
      <c r="Y16" s="97" t="str">
        <f t="shared" si="7"/>
        <v/>
      </c>
      <c r="Z16" s="90"/>
      <c r="AA16" s="151">
        <v>11.0</v>
      </c>
      <c r="AB16" s="152" t="str">
        <f t="shared" si="8"/>
        <v/>
      </c>
      <c r="AC16" s="150"/>
      <c r="AD16" s="150"/>
      <c r="AE16" s="153"/>
      <c r="AF16" s="154" t="str">
        <f t="shared" si="9"/>
        <v/>
      </c>
      <c r="AG16" s="150"/>
      <c r="AH16" s="150"/>
      <c r="AI16" s="153"/>
    </row>
    <row r="17" ht="18.75" customHeight="1">
      <c r="A17" s="145">
        <v>12.0</v>
      </c>
      <c r="B17" s="146"/>
      <c r="C17" s="147"/>
      <c r="D17" s="147"/>
      <c r="E17" s="147"/>
      <c r="F17" s="147" t="str">
        <f t="shared" si="2"/>
        <v/>
      </c>
      <c r="G17" s="148"/>
      <c r="H17" s="149"/>
      <c r="I17" s="150"/>
      <c r="J17" s="150"/>
      <c r="K17" s="141" t="str">
        <f t="shared" si="3"/>
        <v/>
      </c>
      <c r="L17" s="97" t="str">
        <f t="shared" si="4"/>
        <v/>
      </c>
      <c r="M17" s="90"/>
      <c r="N17" s="145">
        <v>12.0</v>
      </c>
      <c r="O17" s="155"/>
      <c r="P17" s="147"/>
      <c r="Q17" s="147"/>
      <c r="R17" s="147"/>
      <c r="S17" s="147" t="str">
        <f t="shared" si="5"/>
        <v/>
      </c>
      <c r="T17" s="148"/>
      <c r="U17" s="149"/>
      <c r="V17" s="150"/>
      <c r="W17" s="150"/>
      <c r="X17" s="141" t="str">
        <f t="shared" si="6"/>
        <v/>
      </c>
      <c r="Y17" s="97" t="str">
        <f t="shared" si="7"/>
        <v/>
      </c>
      <c r="Z17" s="90"/>
      <c r="AA17" s="151">
        <v>12.0</v>
      </c>
      <c r="AB17" s="152" t="str">
        <f t="shared" si="8"/>
        <v/>
      </c>
      <c r="AC17" s="150"/>
      <c r="AD17" s="150"/>
      <c r="AE17" s="153"/>
      <c r="AF17" s="154" t="str">
        <f t="shared" si="9"/>
        <v/>
      </c>
      <c r="AG17" s="150"/>
      <c r="AH17" s="150"/>
      <c r="AI17" s="153"/>
    </row>
    <row r="18" ht="18.75" customHeight="1">
      <c r="A18" s="145">
        <v>13.0</v>
      </c>
      <c r="B18" s="146"/>
      <c r="C18" s="147"/>
      <c r="D18" s="147"/>
      <c r="E18" s="147"/>
      <c r="F18" s="147" t="str">
        <f t="shared" si="2"/>
        <v/>
      </c>
      <c r="G18" s="148"/>
      <c r="H18" s="149"/>
      <c r="I18" s="150"/>
      <c r="J18" s="150"/>
      <c r="K18" s="141" t="str">
        <f t="shared" si="3"/>
        <v/>
      </c>
      <c r="L18" s="97" t="str">
        <f t="shared" si="4"/>
        <v/>
      </c>
      <c r="M18" s="90"/>
      <c r="N18" s="145">
        <v>13.0</v>
      </c>
      <c r="O18" s="155"/>
      <c r="P18" s="147"/>
      <c r="Q18" s="147"/>
      <c r="R18" s="147"/>
      <c r="S18" s="147" t="str">
        <f t="shared" si="5"/>
        <v/>
      </c>
      <c r="T18" s="148"/>
      <c r="U18" s="149"/>
      <c r="V18" s="150"/>
      <c r="W18" s="150"/>
      <c r="X18" s="141" t="str">
        <f t="shared" si="6"/>
        <v/>
      </c>
      <c r="Y18" s="97" t="str">
        <f t="shared" si="7"/>
        <v/>
      </c>
      <c r="Z18" s="90"/>
      <c r="AA18" s="151">
        <v>13.0</v>
      </c>
      <c r="AB18" s="152" t="str">
        <f t="shared" si="8"/>
        <v/>
      </c>
      <c r="AC18" s="150"/>
      <c r="AD18" s="150"/>
      <c r="AE18" s="153"/>
      <c r="AF18" s="154" t="str">
        <f t="shared" si="9"/>
        <v/>
      </c>
      <c r="AG18" s="150"/>
      <c r="AH18" s="150"/>
      <c r="AI18" s="153"/>
    </row>
    <row r="19" ht="18.75" customHeight="1">
      <c r="A19" s="145">
        <v>14.0</v>
      </c>
      <c r="B19" s="146"/>
      <c r="C19" s="147"/>
      <c r="D19" s="147"/>
      <c r="E19" s="147"/>
      <c r="F19" s="147" t="str">
        <f t="shared" si="2"/>
        <v/>
      </c>
      <c r="G19" s="148"/>
      <c r="H19" s="149"/>
      <c r="I19" s="150"/>
      <c r="J19" s="150"/>
      <c r="K19" s="141" t="str">
        <f t="shared" si="3"/>
        <v/>
      </c>
      <c r="L19" s="97" t="str">
        <f t="shared" si="4"/>
        <v/>
      </c>
      <c r="M19" s="90"/>
      <c r="N19" s="145">
        <v>14.0</v>
      </c>
      <c r="O19" s="155"/>
      <c r="P19" s="147"/>
      <c r="Q19" s="147"/>
      <c r="R19" s="147"/>
      <c r="S19" s="147" t="str">
        <f t="shared" si="5"/>
        <v/>
      </c>
      <c r="T19" s="148"/>
      <c r="U19" s="149"/>
      <c r="V19" s="150"/>
      <c r="W19" s="150"/>
      <c r="X19" s="141" t="str">
        <f t="shared" si="6"/>
        <v/>
      </c>
      <c r="Y19" s="97" t="str">
        <f t="shared" si="7"/>
        <v/>
      </c>
      <c r="Z19" s="90"/>
      <c r="AA19" s="151">
        <v>14.0</v>
      </c>
      <c r="AB19" s="152" t="str">
        <f t="shared" si="8"/>
        <v/>
      </c>
      <c r="AC19" s="150"/>
      <c r="AD19" s="150"/>
      <c r="AE19" s="153"/>
      <c r="AF19" s="154" t="str">
        <f t="shared" si="9"/>
        <v/>
      </c>
      <c r="AG19" s="150"/>
      <c r="AH19" s="150"/>
      <c r="AI19" s="153"/>
    </row>
    <row r="20" ht="18.75" customHeight="1">
      <c r="A20" s="145">
        <v>15.0</v>
      </c>
      <c r="B20" s="146"/>
      <c r="C20" s="147"/>
      <c r="D20" s="147"/>
      <c r="E20" s="147"/>
      <c r="F20" s="147" t="str">
        <f t="shared" si="2"/>
        <v/>
      </c>
      <c r="G20" s="148"/>
      <c r="H20" s="149"/>
      <c r="I20" s="150"/>
      <c r="J20" s="150"/>
      <c r="K20" s="141" t="str">
        <f t="shared" si="3"/>
        <v/>
      </c>
      <c r="L20" s="97" t="str">
        <f t="shared" si="4"/>
        <v/>
      </c>
      <c r="M20" s="90"/>
      <c r="N20" s="145">
        <v>15.0</v>
      </c>
      <c r="O20" s="155"/>
      <c r="P20" s="147"/>
      <c r="Q20" s="147"/>
      <c r="R20" s="147"/>
      <c r="S20" s="147" t="str">
        <f t="shared" si="5"/>
        <v/>
      </c>
      <c r="T20" s="148"/>
      <c r="U20" s="149"/>
      <c r="V20" s="150"/>
      <c r="W20" s="150"/>
      <c r="X20" s="141" t="str">
        <f t="shared" si="6"/>
        <v/>
      </c>
      <c r="Y20" s="97" t="str">
        <f t="shared" si="7"/>
        <v/>
      </c>
      <c r="Z20" s="90"/>
      <c r="AA20" s="156">
        <v>15.0</v>
      </c>
      <c r="AB20" s="157" t="str">
        <f t="shared" si="8"/>
        <v/>
      </c>
      <c r="AC20" s="158"/>
      <c r="AD20" s="158"/>
      <c r="AE20" s="159"/>
      <c r="AF20" s="160" t="str">
        <f t="shared" si="9"/>
        <v/>
      </c>
      <c r="AG20" s="158"/>
      <c r="AH20" s="158"/>
      <c r="AI20" s="159"/>
    </row>
    <row r="21" ht="18.75" customHeight="1">
      <c r="A21" s="145">
        <v>16.0</v>
      </c>
      <c r="B21" s="146"/>
      <c r="C21" s="147"/>
      <c r="D21" s="147"/>
      <c r="E21" s="147"/>
      <c r="F21" s="147" t="str">
        <f t="shared" si="2"/>
        <v/>
      </c>
      <c r="G21" s="148"/>
      <c r="H21" s="149"/>
      <c r="I21" s="150"/>
      <c r="J21" s="150"/>
      <c r="K21" s="141" t="str">
        <f t="shared" si="3"/>
        <v/>
      </c>
      <c r="L21" s="97" t="str">
        <f t="shared" si="4"/>
        <v/>
      </c>
      <c r="M21" s="90"/>
      <c r="N21" s="145">
        <v>16.0</v>
      </c>
      <c r="O21" s="155"/>
      <c r="P21" s="147"/>
      <c r="Q21" s="147"/>
      <c r="R21" s="147"/>
      <c r="S21" s="147" t="str">
        <f t="shared" si="5"/>
        <v/>
      </c>
      <c r="T21" s="148"/>
      <c r="U21" s="149"/>
      <c r="V21" s="150"/>
      <c r="W21" s="150"/>
      <c r="X21" s="141" t="str">
        <f t="shared" si="6"/>
        <v/>
      </c>
      <c r="Y21" s="97" t="str">
        <f t="shared" si="7"/>
        <v/>
      </c>
      <c r="Z21" s="90"/>
      <c r="AA21" s="90"/>
      <c r="AB21" s="90"/>
      <c r="AC21" s="90"/>
      <c r="AD21" s="90"/>
      <c r="AE21" s="95"/>
      <c r="AF21" s="90"/>
      <c r="AG21" s="90"/>
      <c r="AH21" s="90"/>
      <c r="AI21" s="95"/>
    </row>
    <row r="22" ht="18.75" customHeight="1">
      <c r="A22" s="145">
        <v>17.0</v>
      </c>
      <c r="B22" s="146"/>
      <c r="C22" s="147"/>
      <c r="D22" s="147"/>
      <c r="E22" s="147"/>
      <c r="F22" s="147" t="str">
        <f t="shared" si="2"/>
        <v/>
      </c>
      <c r="G22" s="148"/>
      <c r="H22" s="149"/>
      <c r="I22" s="150"/>
      <c r="J22" s="150"/>
      <c r="K22" s="141" t="str">
        <f t="shared" si="3"/>
        <v/>
      </c>
      <c r="L22" s="97" t="str">
        <f t="shared" si="4"/>
        <v/>
      </c>
      <c r="M22" s="90"/>
      <c r="N22" s="145">
        <v>17.0</v>
      </c>
      <c r="O22" s="155"/>
      <c r="P22" s="147"/>
      <c r="Q22" s="147"/>
      <c r="R22" s="147"/>
      <c r="S22" s="147" t="str">
        <f t="shared" si="5"/>
        <v/>
      </c>
      <c r="T22" s="148"/>
      <c r="U22" s="149"/>
      <c r="V22" s="150"/>
      <c r="W22" s="150"/>
      <c r="X22" s="141" t="str">
        <f t="shared" si="6"/>
        <v/>
      </c>
      <c r="Y22" s="97" t="str">
        <f t="shared" si="7"/>
        <v/>
      </c>
      <c r="Z22" s="90"/>
      <c r="AA22" s="90"/>
      <c r="AB22" s="90"/>
      <c r="AC22" s="90"/>
      <c r="AD22" s="90"/>
      <c r="AE22" s="95"/>
      <c r="AF22" s="90"/>
      <c r="AG22" s="90"/>
      <c r="AH22" s="90"/>
      <c r="AI22" s="95"/>
    </row>
    <row r="23" ht="18.75" customHeight="1">
      <c r="A23" s="145">
        <v>18.0</v>
      </c>
      <c r="B23" s="146"/>
      <c r="C23" s="147"/>
      <c r="D23" s="147"/>
      <c r="E23" s="147"/>
      <c r="F23" s="147" t="str">
        <f t="shared" si="2"/>
        <v/>
      </c>
      <c r="G23" s="148"/>
      <c r="H23" s="149"/>
      <c r="I23" s="150"/>
      <c r="J23" s="150"/>
      <c r="K23" s="141" t="str">
        <f t="shared" si="3"/>
        <v/>
      </c>
      <c r="L23" s="97" t="str">
        <f t="shared" si="4"/>
        <v/>
      </c>
      <c r="M23" s="90"/>
      <c r="N23" s="145">
        <v>18.0</v>
      </c>
      <c r="O23" s="155"/>
      <c r="P23" s="147"/>
      <c r="Q23" s="147"/>
      <c r="R23" s="147"/>
      <c r="S23" s="147" t="str">
        <f t="shared" si="5"/>
        <v/>
      </c>
      <c r="T23" s="148"/>
      <c r="U23" s="149"/>
      <c r="V23" s="150"/>
      <c r="W23" s="150"/>
      <c r="X23" s="141" t="str">
        <f t="shared" si="6"/>
        <v/>
      </c>
      <c r="Y23" s="97" t="str">
        <f t="shared" si="7"/>
        <v/>
      </c>
      <c r="Z23" s="90"/>
      <c r="AA23" s="90"/>
      <c r="AB23" s="90"/>
      <c r="AC23" s="90"/>
      <c r="AD23" s="90"/>
      <c r="AE23" s="95"/>
      <c r="AF23" s="90"/>
      <c r="AG23" s="90"/>
      <c r="AH23" s="90"/>
      <c r="AI23" s="95"/>
    </row>
    <row r="24" ht="18.75" customHeight="1">
      <c r="A24" s="145">
        <v>19.0</v>
      </c>
      <c r="B24" s="146"/>
      <c r="C24" s="147"/>
      <c r="D24" s="147"/>
      <c r="E24" s="147"/>
      <c r="F24" s="147" t="str">
        <f t="shared" si="2"/>
        <v/>
      </c>
      <c r="G24" s="148"/>
      <c r="H24" s="149"/>
      <c r="I24" s="150"/>
      <c r="J24" s="150"/>
      <c r="K24" s="141" t="str">
        <f t="shared" si="3"/>
        <v/>
      </c>
      <c r="L24" s="97" t="str">
        <f t="shared" si="4"/>
        <v/>
      </c>
      <c r="M24" s="90"/>
      <c r="N24" s="145">
        <v>19.0</v>
      </c>
      <c r="O24" s="155"/>
      <c r="P24" s="147"/>
      <c r="Q24" s="147"/>
      <c r="R24" s="147"/>
      <c r="S24" s="147" t="str">
        <f t="shared" si="5"/>
        <v/>
      </c>
      <c r="T24" s="148"/>
      <c r="U24" s="149"/>
      <c r="V24" s="150"/>
      <c r="W24" s="150"/>
      <c r="X24" s="141" t="str">
        <f t="shared" si="6"/>
        <v/>
      </c>
      <c r="Y24" s="97" t="str">
        <f t="shared" si="7"/>
        <v/>
      </c>
      <c r="Z24" s="90"/>
      <c r="AA24" s="90"/>
      <c r="AB24" s="90"/>
      <c r="AC24" s="90"/>
      <c r="AD24" s="90"/>
      <c r="AE24" s="95"/>
      <c r="AF24" s="90"/>
      <c r="AG24" s="90"/>
      <c r="AH24" s="90"/>
      <c r="AI24" s="95"/>
    </row>
    <row r="25" ht="18.75" customHeight="1">
      <c r="A25" s="145">
        <v>20.0</v>
      </c>
      <c r="B25" s="146"/>
      <c r="C25" s="147"/>
      <c r="D25" s="147"/>
      <c r="E25" s="147"/>
      <c r="F25" s="147" t="str">
        <f t="shared" si="2"/>
        <v/>
      </c>
      <c r="G25" s="148"/>
      <c r="H25" s="149"/>
      <c r="I25" s="150"/>
      <c r="J25" s="150"/>
      <c r="K25" s="141" t="str">
        <f t="shared" si="3"/>
        <v/>
      </c>
      <c r="L25" s="97" t="str">
        <f t="shared" si="4"/>
        <v/>
      </c>
      <c r="M25" s="90"/>
      <c r="N25" s="145">
        <v>20.0</v>
      </c>
      <c r="O25" s="155"/>
      <c r="P25" s="147"/>
      <c r="Q25" s="147"/>
      <c r="R25" s="147"/>
      <c r="S25" s="147" t="str">
        <f t="shared" si="5"/>
        <v/>
      </c>
      <c r="T25" s="148"/>
      <c r="U25" s="149"/>
      <c r="V25" s="150"/>
      <c r="W25" s="150"/>
      <c r="X25" s="141" t="str">
        <f t="shared" si="6"/>
        <v/>
      </c>
      <c r="Y25" s="97" t="str">
        <f t="shared" si="7"/>
        <v/>
      </c>
      <c r="Z25" s="90"/>
      <c r="AA25" s="90"/>
      <c r="AB25" s="90"/>
      <c r="AC25" s="90"/>
      <c r="AD25" s="90"/>
      <c r="AE25" s="95"/>
      <c r="AF25" s="90"/>
      <c r="AG25" s="90"/>
      <c r="AH25" s="90"/>
      <c r="AI25" s="95"/>
    </row>
    <row r="26" ht="18.75" customHeight="1">
      <c r="A26" s="145">
        <v>21.0</v>
      </c>
      <c r="B26" s="146"/>
      <c r="C26" s="147"/>
      <c r="D26" s="147"/>
      <c r="E26" s="147"/>
      <c r="F26" s="147" t="str">
        <f t="shared" si="2"/>
        <v/>
      </c>
      <c r="G26" s="148"/>
      <c r="H26" s="149"/>
      <c r="I26" s="150"/>
      <c r="J26" s="150"/>
      <c r="K26" s="141" t="str">
        <f t="shared" si="3"/>
        <v/>
      </c>
      <c r="L26" s="97" t="str">
        <f t="shared" si="4"/>
        <v/>
      </c>
      <c r="M26" s="90"/>
      <c r="N26" s="145">
        <v>21.0</v>
      </c>
      <c r="O26" s="155"/>
      <c r="P26" s="147"/>
      <c r="Q26" s="147"/>
      <c r="R26" s="147"/>
      <c r="S26" s="147" t="str">
        <f t="shared" si="5"/>
        <v/>
      </c>
      <c r="T26" s="148"/>
      <c r="U26" s="149"/>
      <c r="V26" s="150"/>
      <c r="W26" s="150"/>
      <c r="X26" s="141" t="str">
        <f t="shared" si="6"/>
        <v/>
      </c>
      <c r="Y26" s="97" t="str">
        <f t="shared" si="7"/>
        <v/>
      </c>
      <c r="Z26" s="90"/>
      <c r="AA26" s="90"/>
      <c r="AB26" s="90"/>
      <c r="AC26" s="90"/>
      <c r="AD26" s="90"/>
      <c r="AE26" s="95"/>
      <c r="AF26" s="90"/>
      <c r="AG26" s="90"/>
      <c r="AH26" s="90"/>
      <c r="AI26" s="95"/>
    </row>
    <row r="27" ht="18.75" customHeight="1">
      <c r="A27" s="145">
        <v>22.0</v>
      </c>
      <c r="B27" s="146"/>
      <c r="C27" s="147"/>
      <c r="D27" s="147"/>
      <c r="E27" s="147"/>
      <c r="F27" s="147" t="str">
        <f t="shared" si="2"/>
        <v/>
      </c>
      <c r="G27" s="148"/>
      <c r="H27" s="149"/>
      <c r="I27" s="150"/>
      <c r="J27" s="150"/>
      <c r="K27" s="141" t="str">
        <f t="shared" si="3"/>
        <v/>
      </c>
      <c r="L27" s="97" t="str">
        <f t="shared" si="4"/>
        <v/>
      </c>
      <c r="M27" s="90"/>
      <c r="N27" s="145">
        <v>22.0</v>
      </c>
      <c r="O27" s="155"/>
      <c r="P27" s="147"/>
      <c r="Q27" s="147"/>
      <c r="R27" s="147"/>
      <c r="S27" s="147" t="str">
        <f t="shared" si="5"/>
        <v/>
      </c>
      <c r="T27" s="148"/>
      <c r="U27" s="149"/>
      <c r="V27" s="150"/>
      <c r="W27" s="150"/>
      <c r="X27" s="141" t="str">
        <f t="shared" si="6"/>
        <v/>
      </c>
      <c r="Y27" s="97" t="str">
        <f t="shared" si="7"/>
        <v/>
      </c>
      <c r="Z27" s="90"/>
      <c r="AA27" s="90"/>
      <c r="AB27" s="90"/>
      <c r="AC27" s="90"/>
      <c r="AD27" s="90"/>
      <c r="AE27" s="95"/>
      <c r="AF27" s="90"/>
      <c r="AG27" s="90"/>
      <c r="AH27" s="90"/>
      <c r="AI27" s="95"/>
    </row>
    <row r="28" ht="18.75" customHeight="1">
      <c r="A28" s="145">
        <v>23.0</v>
      </c>
      <c r="B28" s="146"/>
      <c r="C28" s="147"/>
      <c r="D28" s="147"/>
      <c r="E28" s="147"/>
      <c r="F28" s="147" t="str">
        <f t="shared" si="2"/>
        <v/>
      </c>
      <c r="G28" s="148"/>
      <c r="H28" s="149"/>
      <c r="I28" s="150"/>
      <c r="J28" s="150"/>
      <c r="K28" s="141" t="str">
        <f t="shared" si="3"/>
        <v/>
      </c>
      <c r="L28" s="97" t="str">
        <f t="shared" si="4"/>
        <v/>
      </c>
      <c r="M28" s="90"/>
      <c r="N28" s="145">
        <v>23.0</v>
      </c>
      <c r="O28" s="155"/>
      <c r="P28" s="147"/>
      <c r="Q28" s="147"/>
      <c r="R28" s="147"/>
      <c r="S28" s="147" t="str">
        <f t="shared" si="5"/>
        <v/>
      </c>
      <c r="T28" s="148"/>
      <c r="U28" s="149"/>
      <c r="V28" s="150"/>
      <c r="W28" s="150"/>
      <c r="X28" s="141" t="str">
        <f t="shared" si="6"/>
        <v/>
      </c>
      <c r="Y28" s="97" t="str">
        <f t="shared" si="7"/>
        <v/>
      </c>
      <c r="Z28" s="90"/>
      <c r="AA28" s="90"/>
      <c r="AB28" s="90"/>
      <c r="AC28" s="90"/>
      <c r="AD28" s="90"/>
      <c r="AE28" s="95"/>
      <c r="AF28" s="90"/>
      <c r="AG28" s="90"/>
      <c r="AH28" s="90"/>
      <c r="AI28" s="95"/>
    </row>
    <row r="29" ht="18.75" customHeight="1">
      <c r="A29" s="145">
        <v>24.0</v>
      </c>
      <c r="B29" s="146"/>
      <c r="C29" s="147"/>
      <c r="D29" s="147"/>
      <c r="E29" s="147"/>
      <c r="F29" s="147" t="str">
        <f t="shared" si="2"/>
        <v/>
      </c>
      <c r="G29" s="148"/>
      <c r="H29" s="149"/>
      <c r="I29" s="150"/>
      <c r="J29" s="150"/>
      <c r="K29" s="141" t="str">
        <f t="shared" si="3"/>
        <v/>
      </c>
      <c r="L29" s="97" t="str">
        <f t="shared" si="4"/>
        <v/>
      </c>
      <c r="M29" s="90"/>
      <c r="N29" s="145">
        <v>24.0</v>
      </c>
      <c r="O29" s="155"/>
      <c r="P29" s="147"/>
      <c r="Q29" s="147"/>
      <c r="R29" s="147"/>
      <c r="S29" s="147" t="str">
        <f t="shared" si="5"/>
        <v/>
      </c>
      <c r="T29" s="148"/>
      <c r="U29" s="149"/>
      <c r="V29" s="150"/>
      <c r="W29" s="150"/>
      <c r="X29" s="141" t="str">
        <f t="shared" si="6"/>
        <v/>
      </c>
      <c r="Y29" s="97" t="str">
        <f t="shared" si="7"/>
        <v/>
      </c>
      <c r="Z29" s="90"/>
      <c r="AA29" s="90"/>
      <c r="AB29" s="90"/>
      <c r="AC29" s="90"/>
      <c r="AD29" s="90"/>
      <c r="AE29" s="95"/>
      <c r="AF29" s="90"/>
      <c r="AG29" s="90"/>
      <c r="AH29" s="90"/>
      <c r="AI29" s="95"/>
    </row>
    <row r="30" ht="18.75" customHeight="1">
      <c r="A30" s="145">
        <v>25.0</v>
      </c>
      <c r="B30" s="146"/>
      <c r="C30" s="147"/>
      <c r="D30" s="147"/>
      <c r="E30" s="147"/>
      <c r="F30" s="147" t="str">
        <f t="shared" si="2"/>
        <v/>
      </c>
      <c r="G30" s="148"/>
      <c r="H30" s="149"/>
      <c r="I30" s="150"/>
      <c r="J30" s="150"/>
      <c r="K30" s="141" t="str">
        <f t="shared" si="3"/>
        <v/>
      </c>
      <c r="L30" s="97" t="str">
        <f t="shared" si="4"/>
        <v/>
      </c>
      <c r="M30" s="90"/>
      <c r="N30" s="145">
        <v>25.0</v>
      </c>
      <c r="O30" s="155"/>
      <c r="P30" s="147"/>
      <c r="Q30" s="147"/>
      <c r="R30" s="147"/>
      <c r="S30" s="147" t="str">
        <f t="shared" si="5"/>
        <v/>
      </c>
      <c r="T30" s="148"/>
      <c r="U30" s="149"/>
      <c r="V30" s="150"/>
      <c r="W30" s="150"/>
      <c r="X30" s="141" t="str">
        <f t="shared" si="6"/>
        <v/>
      </c>
      <c r="Y30" s="97" t="str">
        <f t="shared" si="7"/>
        <v/>
      </c>
      <c r="Z30" s="90"/>
      <c r="AA30" s="90"/>
      <c r="AB30" s="90"/>
      <c r="AC30" s="90"/>
      <c r="AD30" s="90"/>
      <c r="AE30" s="95"/>
      <c r="AF30" s="90"/>
      <c r="AG30" s="90"/>
      <c r="AH30" s="90"/>
      <c r="AI30" s="95"/>
    </row>
    <row r="31" ht="18.75" customHeight="1">
      <c r="A31" s="145">
        <v>26.0</v>
      </c>
      <c r="B31" s="146"/>
      <c r="C31" s="147"/>
      <c r="D31" s="147"/>
      <c r="E31" s="147"/>
      <c r="F31" s="147" t="str">
        <f t="shared" si="2"/>
        <v/>
      </c>
      <c r="G31" s="148"/>
      <c r="H31" s="149"/>
      <c r="I31" s="150"/>
      <c r="J31" s="150"/>
      <c r="K31" s="141" t="str">
        <f t="shared" si="3"/>
        <v/>
      </c>
      <c r="L31" s="97" t="str">
        <f t="shared" si="4"/>
        <v/>
      </c>
      <c r="M31" s="90"/>
      <c r="N31" s="145">
        <v>26.0</v>
      </c>
      <c r="O31" s="155"/>
      <c r="P31" s="147"/>
      <c r="Q31" s="147"/>
      <c r="R31" s="147"/>
      <c r="S31" s="147" t="str">
        <f t="shared" si="5"/>
        <v/>
      </c>
      <c r="T31" s="148"/>
      <c r="U31" s="149"/>
      <c r="V31" s="150"/>
      <c r="W31" s="150"/>
      <c r="X31" s="141" t="str">
        <f t="shared" si="6"/>
        <v/>
      </c>
      <c r="Y31" s="97" t="str">
        <f t="shared" si="7"/>
        <v/>
      </c>
      <c r="Z31" s="90"/>
      <c r="AA31" s="90"/>
      <c r="AB31" s="90"/>
      <c r="AC31" s="90"/>
      <c r="AD31" s="90"/>
      <c r="AE31" s="95"/>
      <c r="AF31" s="90"/>
      <c r="AG31" s="90"/>
      <c r="AH31" s="90"/>
      <c r="AI31" s="95"/>
    </row>
    <row r="32" ht="18.75" customHeight="1">
      <c r="A32" s="145">
        <v>27.0</v>
      </c>
      <c r="B32" s="146"/>
      <c r="C32" s="147"/>
      <c r="D32" s="147"/>
      <c r="E32" s="147"/>
      <c r="F32" s="147" t="str">
        <f t="shared" si="2"/>
        <v/>
      </c>
      <c r="G32" s="148"/>
      <c r="H32" s="149"/>
      <c r="I32" s="150"/>
      <c r="J32" s="150"/>
      <c r="K32" s="141" t="str">
        <f t="shared" si="3"/>
        <v/>
      </c>
      <c r="L32" s="97" t="str">
        <f t="shared" si="4"/>
        <v/>
      </c>
      <c r="M32" s="90"/>
      <c r="N32" s="145">
        <v>27.0</v>
      </c>
      <c r="O32" s="155"/>
      <c r="P32" s="147"/>
      <c r="Q32" s="147"/>
      <c r="R32" s="147"/>
      <c r="S32" s="147" t="str">
        <f t="shared" si="5"/>
        <v/>
      </c>
      <c r="T32" s="148"/>
      <c r="U32" s="149"/>
      <c r="V32" s="150"/>
      <c r="W32" s="150"/>
      <c r="X32" s="141" t="str">
        <f t="shared" si="6"/>
        <v/>
      </c>
      <c r="Y32" s="97" t="str">
        <f t="shared" si="7"/>
        <v/>
      </c>
      <c r="Z32" s="90"/>
      <c r="AA32" s="90"/>
      <c r="AB32" s="90"/>
      <c r="AC32" s="90"/>
      <c r="AD32" s="90"/>
      <c r="AE32" s="95"/>
      <c r="AF32" s="90"/>
      <c r="AG32" s="90"/>
      <c r="AH32" s="90"/>
      <c r="AI32" s="95"/>
    </row>
    <row r="33" ht="18.75" customHeight="1">
      <c r="A33" s="145">
        <v>28.0</v>
      </c>
      <c r="B33" s="146"/>
      <c r="C33" s="147"/>
      <c r="D33" s="147"/>
      <c r="E33" s="147"/>
      <c r="F33" s="147" t="str">
        <f t="shared" si="2"/>
        <v/>
      </c>
      <c r="G33" s="148"/>
      <c r="H33" s="149"/>
      <c r="I33" s="150"/>
      <c r="J33" s="150"/>
      <c r="K33" s="141" t="str">
        <f t="shared" si="3"/>
        <v/>
      </c>
      <c r="L33" s="97" t="str">
        <f t="shared" si="4"/>
        <v/>
      </c>
      <c r="M33" s="90"/>
      <c r="N33" s="145">
        <v>28.0</v>
      </c>
      <c r="O33" s="155"/>
      <c r="P33" s="147"/>
      <c r="Q33" s="147"/>
      <c r="R33" s="147"/>
      <c r="S33" s="147" t="str">
        <f t="shared" si="5"/>
        <v/>
      </c>
      <c r="T33" s="148"/>
      <c r="U33" s="149"/>
      <c r="V33" s="150"/>
      <c r="W33" s="150"/>
      <c r="X33" s="141" t="str">
        <f t="shared" si="6"/>
        <v/>
      </c>
      <c r="Y33" s="97" t="str">
        <f t="shared" si="7"/>
        <v/>
      </c>
      <c r="Z33" s="90"/>
      <c r="AA33" s="90"/>
      <c r="AB33" s="90"/>
      <c r="AC33" s="90"/>
      <c r="AD33" s="90"/>
      <c r="AE33" s="95"/>
      <c r="AF33" s="90"/>
      <c r="AG33" s="90"/>
      <c r="AH33" s="90"/>
      <c r="AI33" s="95"/>
    </row>
    <row r="34" ht="18.75" customHeight="1">
      <c r="A34" s="145">
        <v>29.0</v>
      </c>
      <c r="B34" s="146"/>
      <c r="C34" s="147"/>
      <c r="D34" s="147"/>
      <c r="E34" s="147"/>
      <c r="F34" s="147" t="str">
        <f t="shared" si="2"/>
        <v/>
      </c>
      <c r="G34" s="148"/>
      <c r="H34" s="149"/>
      <c r="I34" s="150"/>
      <c r="J34" s="150"/>
      <c r="K34" s="141" t="str">
        <f t="shared" si="3"/>
        <v/>
      </c>
      <c r="L34" s="97" t="str">
        <f t="shared" si="4"/>
        <v/>
      </c>
      <c r="M34" s="90"/>
      <c r="N34" s="145">
        <v>29.0</v>
      </c>
      <c r="O34" s="155"/>
      <c r="P34" s="147"/>
      <c r="Q34" s="147"/>
      <c r="R34" s="147"/>
      <c r="S34" s="147" t="str">
        <f t="shared" si="5"/>
        <v/>
      </c>
      <c r="T34" s="148"/>
      <c r="U34" s="149"/>
      <c r="V34" s="150"/>
      <c r="W34" s="150"/>
      <c r="X34" s="141" t="str">
        <f t="shared" si="6"/>
        <v/>
      </c>
      <c r="Y34" s="97" t="str">
        <f t="shared" si="7"/>
        <v/>
      </c>
      <c r="Z34" s="90"/>
      <c r="AA34" s="90"/>
      <c r="AB34" s="90"/>
      <c r="AC34" s="90"/>
      <c r="AD34" s="90"/>
      <c r="AE34" s="95"/>
      <c r="AF34" s="90"/>
      <c r="AG34" s="90"/>
      <c r="AH34" s="90"/>
      <c r="AI34" s="95"/>
    </row>
    <row r="35" ht="18.75" customHeight="1">
      <c r="A35" s="161">
        <v>30.0</v>
      </c>
      <c r="B35" s="162"/>
      <c r="C35" s="163"/>
      <c r="D35" s="163"/>
      <c r="E35" s="163"/>
      <c r="F35" s="163" t="str">
        <f t="shared" si="2"/>
        <v/>
      </c>
      <c r="G35" s="164"/>
      <c r="H35" s="149"/>
      <c r="I35" s="150"/>
      <c r="J35" s="165"/>
      <c r="K35" s="141" t="str">
        <f t="shared" si="3"/>
        <v/>
      </c>
      <c r="L35" s="97" t="str">
        <f t="shared" si="4"/>
        <v/>
      </c>
      <c r="M35" s="90"/>
      <c r="N35" s="145">
        <v>30.0</v>
      </c>
      <c r="O35" s="155"/>
      <c r="P35" s="147"/>
      <c r="Q35" s="147"/>
      <c r="R35" s="147"/>
      <c r="S35" s="147" t="str">
        <f t="shared" si="5"/>
        <v/>
      </c>
      <c r="T35" s="148"/>
      <c r="U35" s="149"/>
      <c r="V35" s="150"/>
      <c r="W35" s="165"/>
      <c r="X35" s="141" t="str">
        <f t="shared" si="6"/>
        <v/>
      </c>
      <c r="Y35" s="97" t="str">
        <f t="shared" si="7"/>
        <v/>
      </c>
      <c r="Z35" s="90"/>
      <c r="AA35" s="90"/>
      <c r="AB35" s="90"/>
      <c r="AC35" s="90"/>
      <c r="AD35" s="90"/>
      <c r="AE35" s="95"/>
      <c r="AF35" s="90"/>
      <c r="AG35" s="90"/>
      <c r="AH35" s="90"/>
      <c r="AI35" s="95"/>
    </row>
    <row r="36" ht="18.75" customHeight="1">
      <c r="A36" s="96"/>
      <c r="B36" s="166"/>
      <c r="C36" s="166"/>
      <c r="D36" s="166"/>
      <c r="E36" s="166"/>
      <c r="F36" s="166"/>
      <c r="G36" s="167"/>
      <c r="H36" s="166"/>
      <c r="I36" s="168"/>
      <c r="J36" s="169" t="s">
        <v>16</v>
      </c>
      <c r="K36" s="168" t="str">
        <f>COUNT(K6:K35)</f>
        <v>0</v>
      </c>
      <c r="L36" s="166"/>
      <c r="M36" s="90"/>
      <c r="N36" s="96"/>
      <c r="O36" s="167"/>
      <c r="P36" s="166"/>
      <c r="Q36" s="166"/>
      <c r="R36" s="166"/>
      <c r="S36" s="166"/>
      <c r="T36" s="167"/>
      <c r="U36" s="166"/>
      <c r="V36" s="168"/>
      <c r="W36" s="169" t="s">
        <v>16</v>
      </c>
      <c r="X36" s="168" t="str">
        <f>COUNT(X6:X35)</f>
        <v>0</v>
      </c>
      <c r="Y36" s="166"/>
      <c r="Z36" s="90"/>
      <c r="AA36" s="90"/>
      <c r="AB36" s="90"/>
      <c r="AC36" s="90"/>
      <c r="AD36" s="90"/>
      <c r="AE36" s="95"/>
      <c r="AF36" s="90"/>
      <c r="AG36" s="90"/>
      <c r="AH36" s="90"/>
      <c r="AI36" s="95"/>
    </row>
    <row r="37" ht="18.75" customHeight="1">
      <c r="A37" s="109"/>
      <c r="B37" s="117"/>
      <c r="C37" s="117"/>
      <c r="D37" s="117"/>
      <c r="E37" s="117"/>
      <c r="F37" s="117"/>
      <c r="G37" s="170"/>
      <c r="H37" s="117"/>
      <c r="I37" s="171"/>
      <c r="J37" s="172" t="s">
        <v>55</v>
      </c>
      <c r="K37" s="173" t="str">
        <f>SUM(K6:K35)</f>
        <v> 0 </v>
      </c>
      <c r="L37" s="117"/>
      <c r="M37" s="90"/>
      <c r="N37" s="109"/>
      <c r="O37" s="170"/>
      <c r="P37" s="117"/>
      <c r="Q37" s="117"/>
      <c r="R37" s="117"/>
      <c r="S37" s="117"/>
      <c r="T37" s="170"/>
      <c r="U37" s="117"/>
      <c r="V37" s="171"/>
      <c r="W37" s="172" t="s">
        <v>55</v>
      </c>
      <c r="X37" s="174" t="str">
        <f>SUM(X6:X35)</f>
        <v> 0 </v>
      </c>
      <c r="Y37" s="117"/>
      <c r="Z37" s="90"/>
      <c r="AA37" s="90"/>
      <c r="AB37" s="90"/>
      <c r="AC37" s="90"/>
      <c r="AD37" s="90"/>
      <c r="AE37" s="95"/>
      <c r="AF37" s="90"/>
      <c r="AG37" s="90"/>
      <c r="AH37" s="90"/>
      <c r="AI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5"/>
      <c r="AF38" s="90"/>
      <c r="AG38" s="90"/>
      <c r="AH38" s="90"/>
      <c r="AI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5"/>
      <c r="AF39" s="90"/>
      <c r="AG39" s="90"/>
      <c r="AH39" s="90"/>
      <c r="AI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5"/>
      <c r="AF40" s="90"/>
      <c r="AG40" s="90"/>
      <c r="AH40" s="90"/>
      <c r="AI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5"/>
      <c r="AF41" s="90"/>
      <c r="AG41" s="90"/>
      <c r="AH41" s="90"/>
      <c r="AI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5"/>
      <c r="AF42" s="90"/>
      <c r="AG42" s="90"/>
      <c r="AH42" s="90"/>
      <c r="AI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5"/>
      <c r="AF43" s="90"/>
      <c r="AG43" s="90"/>
      <c r="AH43" s="90"/>
      <c r="AI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5"/>
      <c r="AF44" s="90"/>
      <c r="AG44" s="90"/>
      <c r="AH44" s="90"/>
      <c r="AI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5"/>
      <c r="AF45" s="90"/>
      <c r="AG45" s="90"/>
      <c r="AH45" s="90"/>
      <c r="AI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5"/>
      <c r="AF46" s="90"/>
      <c r="AG46" s="90"/>
      <c r="AH46" s="90"/>
      <c r="AI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5"/>
      <c r="AF47" s="90"/>
      <c r="AG47" s="90"/>
      <c r="AH47" s="90"/>
      <c r="AI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5"/>
      <c r="AF48" s="90"/>
      <c r="AG48" s="90"/>
      <c r="AH48" s="90"/>
      <c r="AI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5"/>
      <c r="AF49" s="90"/>
      <c r="AG49" s="90"/>
      <c r="AH49" s="90"/>
      <c r="AI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5"/>
      <c r="AF50" s="90"/>
      <c r="AG50" s="90"/>
      <c r="AH50" s="90"/>
      <c r="AI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5"/>
      <c r="AF51" s="90"/>
      <c r="AG51" s="90"/>
      <c r="AH51" s="90"/>
      <c r="AI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5"/>
      <c r="AF52" s="90"/>
      <c r="AG52" s="90"/>
      <c r="AH52" s="90"/>
      <c r="AI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5"/>
      <c r="AF53" s="90"/>
      <c r="AG53" s="90"/>
      <c r="AH53" s="90"/>
      <c r="AI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5"/>
      <c r="AF54" s="90"/>
      <c r="AG54" s="90"/>
      <c r="AH54" s="90"/>
      <c r="AI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5"/>
      <c r="AF55" s="90"/>
      <c r="AG55" s="90"/>
      <c r="AH55" s="90"/>
      <c r="AI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5"/>
      <c r="AF56" s="90"/>
      <c r="AG56" s="90"/>
      <c r="AH56" s="90"/>
      <c r="AI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5"/>
      <c r="AF57" s="90"/>
      <c r="AG57" s="90"/>
      <c r="AH57" s="90"/>
      <c r="AI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5"/>
      <c r="AF58" s="90"/>
      <c r="AG58" s="90"/>
      <c r="AH58" s="90"/>
      <c r="AI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5"/>
      <c r="AF59" s="90"/>
      <c r="AG59" s="90"/>
      <c r="AH59" s="90"/>
      <c r="AI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5"/>
      <c r="AF60" s="90"/>
      <c r="AG60" s="90"/>
      <c r="AH60" s="90"/>
      <c r="AI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5"/>
      <c r="AF61" s="90"/>
      <c r="AG61" s="90"/>
      <c r="AH61" s="90"/>
      <c r="AI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5"/>
      <c r="AF62" s="90"/>
      <c r="AG62" s="90"/>
      <c r="AH62" s="90"/>
      <c r="AI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5"/>
      <c r="AF63" s="90"/>
      <c r="AG63" s="90"/>
      <c r="AH63" s="90"/>
      <c r="AI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5"/>
      <c r="AF64" s="90"/>
      <c r="AG64" s="90"/>
      <c r="AH64" s="90"/>
      <c r="AI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5"/>
      <c r="AF65" s="90"/>
      <c r="AG65" s="90"/>
      <c r="AH65" s="90"/>
      <c r="AI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5"/>
      <c r="AF66" s="90"/>
      <c r="AG66" s="90"/>
      <c r="AH66" s="90"/>
      <c r="AI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5"/>
      <c r="AF67" s="90"/>
      <c r="AG67" s="90"/>
      <c r="AH67" s="90"/>
      <c r="AI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5"/>
      <c r="AF68" s="90"/>
      <c r="AG68" s="90"/>
      <c r="AH68" s="90"/>
      <c r="AI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5"/>
      <c r="AF69" s="90"/>
      <c r="AG69" s="90"/>
      <c r="AH69" s="90"/>
      <c r="AI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5"/>
      <c r="AF70" s="90"/>
      <c r="AG70" s="90"/>
      <c r="AH70" s="90"/>
      <c r="AI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5"/>
      <c r="AF71" s="90"/>
      <c r="AG71" s="90"/>
      <c r="AH71" s="90"/>
      <c r="AI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5"/>
      <c r="AF72" s="90"/>
      <c r="AG72" s="90"/>
      <c r="AH72" s="90"/>
      <c r="AI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5"/>
      <c r="AF73" s="90"/>
      <c r="AG73" s="90"/>
      <c r="AH73" s="90"/>
      <c r="AI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5"/>
      <c r="AF74" s="90"/>
      <c r="AG74" s="90"/>
      <c r="AH74" s="90"/>
      <c r="AI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5"/>
      <c r="AF75" s="90"/>
      <c r="AG75" s="90"/>
      <c r="AH75" s="90"/>
      <c r="AI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5"/>
      <c r="AF76" s="90"/>
      <c r="AG76" s="90"/>
      <c r="AH76" s="90"/>
      <c r="AI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5"/>
      <c r="AF77" s="90"/>
      <c r="AG77" s="90"/>
      <c r="AH77" s="90"/>
      <c r="AI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5"/>
      <c r="AF78" s="90"/>
      <c r="AG78" s="90"/>
      <c r="AH78" s="90"/>
      <c r="AI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5"/>
      <c r="AF79" s="90"/>
      <c r="AG79" s="90"/>
      <c r="AH79" s="90"/>
      <c r="AI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5"/>
      <c r="AF80" s="90"/>
      <c r="AG80" s="90"/>
      <c r="AH80" s="90"/>
      <c r="AI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5"/>
      <c r="AF81" s="90"/>
      <c r="AG81" s="90"/>
      <c r="AH81" s="90"/>
      <c r="AI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5"/>
      <c r="AF82" s="90"/>
      <c r="AG82" s="90"/>
      <c r="AH82" s="90"/>
      <c r="AI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5"/>
      <c r="AF83" s="90"/>
      <c r="AG83" s="90"/>
      <c r="AH83" s="90"/>
      <c r="AI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5"/>
      <c r="AF84" s="90"/>
      <c r="AG84" s="90"/>
      <c r="AH84" s="90"/>
      <c r="AI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5"/>
      <c r="AF85" s="90"/>
      <c r="AG85" s="90"/>
      <c r="AH85" s="90"/>
      <c r="AI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5"/>
      <c r="AF86" s="90"/>
      <c r="AG86" s="90"/>
      <c r="AH86" s="90"/>
      <c r="AI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5"/>
      <c r="AF87" s="90"/>
      <c r="AG87" s="90"/>
      <c r="AH87" s="90"/>
      <c r="AI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5"/>
      <c r="AF88" s="90"/>
      <c r="AG88" s="90"/>
      <c r="AH88" s="90"/>
      <c r="AI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5"/>
      <c r="AF89" s="90"/>
      <c r="AG89" s="90"/>
      <c r="AH89" s="90"/>
      <c r="AI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5"/>
      <c r="AF90" s="90"/>
      <c r="AG90" s="90"/>
      <c r="AH90" s="90"/>
      <c r="AI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5"/>
      <c r="AF91" s="90"/>
      <c r="AG91" s="90"/>
      <c r="AH91" s="90"/>
      <c r="AI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5"/>
      <c r="AF92" s="90"/>
      <c r="AG92" s="90"/>
      <c r="AH92" s="90"/>
      <c r="AI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5"/>
      <c r="AF93" s="90"/>
      <c r="AG93" s="90"/>
      <c r="AH93" s="90"/>
      <c r="AI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5"/>
      <c r="AF94" s="90"/>
      <c r="AG94" s="90"/>
      <c r="AH94" s="90"/>
      <c r="AI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5"/>
      <c r="AF95" s="90"/>
      <c r="AG95" s="90"/>
      <c r="AH95" s="90"/>
      <c r="AI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5"/>
      <c r="AF96" s="90"/>
      <c r="AG96" s="90"/>
      <c r="AH96" s="90"/>
      <c r="AI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5"/>
      <c r="AF97" s="90"/>
      <c r="AG97" s="90"/>
      <c r="AH97" s="90"/>
      <c r="AI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5"/>
      <c r="AF98" s="90"/>
      <c r="AG98" s="90"/>
      <c r="AH98" s="90"/>
      <c r="AI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5"/>
      <c r="AF99" s="90"/>
      <c r="AG99" s="90"/>
      <c r="AH99" s="90"/>
      <c r="AI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5"/>
      <c r="AF100" s="90"/>
      <c r="AG100" s="90"/>
      <c r="AH100" s="90"/>
      <c r="AI100" s="95"/>
    </row>
  </sheetData>
  <mergeCells count="23">
    <mergeCell ref="P3:S3"/>
    <mergeCell ref="P2:S2"/>
    <mergeCell ref="C4:C5"/>
    <mergeCell ref="F4:F5"/>
    <mergeCell ref="D4:D5"/>
    <mergeCell ref="E4:E5"/>
    <mergeCell ref="I4:J4"/>
    <mergeCell ref="I2:K2"/>
    <mergeCell ref="C1:H1"/>
    <mergeCell ref="C2:F2"/>
    <mergeCell ref="C3:F3"/>
    <mergeCell ref="A4:A5"/>
    <mergeCell ref="B4:B5"/>
    <mergeCell ref="P4:P5"/>
    <mergeCell ref="Q4:Q5"/>
    <mergeCell ref="X4:X5"/>
    <mergeCell ref="V4:W4"/>
    <mergeCell ref="K4:K5"/>
    <mergeCell ref="N4:N5"/>
    <mergeCell ref="O4:O5"/>
    <mergeCell ref="V2:X2"/>
    <mergeCell ref="S4:S5"/>
    <mergeCell ref="R4:R5"/>
  </mergeCells>
  <dataValidations>
    <dataValidation type="list" allowBlank="1" showErrorMessage="1" sqref="H2">
      <formula1>"アルペン,クロスカントリー"</formula1>
    </dataValidation>
    <dataValidation type="list" allowBlank="1" showErrorMessage="1" sqref="C3">
      <formula1>"ＧＳ,ＳＬ,ＦＲ,ＣＬ,ＳＰ"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66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2.71"/>
    <col customWidth="1" min="2" max="5" width="12.43"/>
    <col customWidth="1" min="6" max="6" width="8.43"/>
    <col customWidth="1" min="7" max="7" width="7.71"/>
    <col customWidth="1" min="8" max="8" width="14.43"/>
    <col customWidth="1" min="9" max="9" width="12.57"/>
    <col customWidth="1" min="10" max="10" width="12.86"/>
    <col customWidth="1" min="11" max="11" width="8.43"/>
    <col customWidth="1" hidden="1" min="12" max="12" width="5.29"/>
    <col customWidth="1" min="13" max="13" width="0.86"/>
    <col customWidth="1" min="14" max="14" width="3.43"/>
    <col customWidth="1" min="15" max="15" width="12.43"/>
    <col customWidth="1" min="16" max="18" width="12.0"/>
    <col customWidth="1" min="19" max="19" width="8.43"/>
    <col customWidth="1" min="20" max="20" width="8.29"/>
    <col customWidth="1" min="21" max="21" width="14.43"/>
    <col customWidth="1" min="22" max="22" width="12.43"/>
    <col customWidth="1" min="23" max="23" width="12.29"/>
    <col customWidth="1" min="24" max="24" width="8.43"/>
    <col customWidth="1" hidden="1" min="25" max="25" width="5.14"/>
    <col customWidth="1" min="26" max="26" width="7.57"/>
    <col customWidth="1" hidden="1" min="27" max="27" width="3.0"/>
    <col customWidth="1" hidden="1" min="28" max="29" width="7.14"/>
    <col customWidth="1" hidden="1" min="30" max="30" width="10.29"/>
    <col customWidth="1" hidden="1" min="31" max="31" width="9.0"/>
    <col customWidth="1" hidden="1" min="32" max="33" width="7.14"/>
    <col customWidth="1" hidden="1" min="34" max="35" width="9.0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3"/>
      <c r="H1" s="94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5"/>
      <c r="AF1" s="90"/>
      <c r="AG1" s="90"/>
      <c r="AH1" s="90"/>
      <c r="AI1" s="95"/>
    </row>
    <row r="2" ht="18.75" customHeight="1">
      <c r="A2" s="96"/>
      <c r="B2" s="97" t="s">
        <v>24</v>
      </c>
      <c r="C2" s="98">
        <v>44933.0</v>
      </c>
      <c r="D2" s="99"/>
      <c r="E2" s="99"/>
      <c r="F2" s="100"/>
      <c r="G2" s="97" t="s">
        <v>15</v>
      </c>
      <c r="H2" s="101" t="s">
        <v>13</v>
      </c>
      <c r="I2" s="102" t="s">
        <v>25</v>
      </c>
      <c r="J2" s="9"/>
      <c r="K2" s="10"/>
      <c r="L2" s="103"/>
      <c r="M2" s="90"/>
      <c r="N2" s="96"/>
      <c r="O2" s="104" t="s">
        <v>24</v>
      </c>
      <c r="P2" s="105" t="str">
        <f>C2</f>
        <v>2023/1/7 (Sat)</v>
      </c>
      <c r="Q2" s="9"/>
      <c r="R2" s="9"/>
      <c r="S2" s="106"/>
      <c r="T2" s="104" t="s">
        <v>15</v>
      </c>
      <c r="U2" s="107" t="str">
        <f t="shared" ref="U2:V2" si="1">H2</f>
        <v>アルペン</v>
      </c>
      <c r="V2" s="108" t="str">
        <f t="shared" si="1"/>
        <v>第68回大阪府スキー選手権大会GS（野沢温泉大会）</v>
      </c>
      <c r="W2" s="9"/>
      <c r="X2" s="10"/>
      <c r="Y2" s="103"/>
      <c r="Z2" s="90"/>
      <c r="AA2" s="90"/>
      <c r="AB2" s="90"/>
      <c r="AC2" s="90"/>
      <c r="AD2" s="90"/>
      <c r="AE2" s="95"/>
      <c r="AF2" s="90"/>
      <c r="AG2" s="90"/>
      <c r="AH2" s="90"/>
      <c r="AI2" s="95"/>
    </row>
    <row r="3" ht="18.75" customHeight="1">
      <c r="A3" s="109"/>
      <c r="B3" s="110" t="s">
        <v>26</v>
      </c>
      <c r="C3" s="111" t="s">
        <v>27</v>
      </c>
      <c r="D3" s="18"/>
      <c r="E3" s="18"/>
      <c r="F3" s="112"/>
      <c r="G3" s="110" t="s">
        <v>28</v>
      </c>
      <c r="H3" s="113" t="s">
        <v>18</v>
      </c>
      <c r="I3" s="114" t="s">
        <v>29</v>
      </c>
      <c r="J3" s="115" t="str">
        <f>'基本情報'!I9</f>
        <v>4/1/2022</v>
      </c>
      <c r="K3" s="116"/>
      <c r="L3" s="117"/>
      <c r="M3" s="90"/>
      <c r="N3" s="109"/>
      <c r="O3" s="110" t="s">
        <v>26</v>
      </c>
      <c r="P3" s="111" t="s">
        <v>27</v>
      </c>
      <c r="Q3" s="18"/>
      <c r="R3" s="18"/>
      <c r="S3" s="112"/>
      <c r="T3" s="110" t="s">
        <v>28</v>
      </c>
      <c r="U3" s="118" t="s">
        <v>20</v>
      </c>
      <c r="V3" s="114" t="s">
        <v>29</v>
      </c>
      <c r="W3" s="115" t="str">
        <f>J3</f>
        <v>4/1/2022</v>
      </c>
      <c r="X3" s="116"/>
      <c r="Y3" s="117"/>
      <c r="Z3" s="90"/>
      <c r="AA3" s="90"/>
      <c r="AB3" s="90"/>
      <c r="AC3" s="90"/>
      <c r="AD3" s="90" t="s">
        <v>30</v>
      </c>
      <c r="AE3" s="95"/>
      <c r="AF3" s="90"/>
      <c r="AG3" s="90"/>
      <c r="AH3" s="90"/>
      <c r="AI3" s="95"/>
    </row>
    <row r="4" ht="25.5" customHeight="1">
      <c r="A4" s="119"/>
      <c r="B4" s="120" t="s">
        <v>31</v>
      </c>
      <c r="C4" s="120" t="s">
        <v>32</v>
      </c>
      <c r="D4" s="121" t="s">
        <v>33</v>
      </c>
      <c r="E4" s="120" t="s">
        <v>34</v>
      </c>
      <c r="F4" s="120" t="s">
        <v>35</v>
      </c>
      <c r="G4" s="121" t="s">
        <v>36</v>
      </c>
      <c r="H4" s="121" t="s">
        <v>37</v>
      </c>
      <c r="I4" s="122" t="s">
        <v>38</v>
      </c>
      <c r="J4" s="106"/>
      <c r="K4" s="123" t="s">
        <v>39</v>
      </c>
      <c r="L4" s="121" t="s">
        <v>40</v>
      </c>
      <c r="M4" s="90"/>
      <c r="N4" s="119"/>
      <c r="O4" s="120" t="s">
        <v>41</v>
      </c>
      <c r="P4" s="120" t="s">
        <v>42</v>
      </c>
      <c r="Q4" s="121" t="s">
        <v>33</v>
      </c>
      <c r="R4" s="120" t="s">
        <v>34</v>
      </c>
      <c r="S4" s="120" t="s">
        <v>43</v>
      </c>
      <c r="T4" s="121" t="s">
        <v>36</v>
      </c>
      <c r="U4" s="121" t="s">
        <v>37</v>
      </c>
      <c r="V4" s="122" t="s">
        <v>38</v>
      </c>
      <c r="W4" s="106"/>
      <c r="X4" s="123" t="s">
        <v>44</v>
      </c>
      <c r="Y4" s="121" t="s">
        <v>40</v>
      </c>
      <c r="Z4" s="90"/>
      <c r="AA4" s="124"/>
      <c r="AB4" s="124" t="s">
        <v>45</v>
      </c>
      <c r="AC4" s="125"/>
      <c r="AD4" s="125"/>
      <c r="AE4" s="126"/>
      <c r="AF4" s="125" t="s">
        <v>46</v>
      </c>
      <c r="AG4" s="125"/>
      <c r="AH4" s="125"/>
      <c r="AI4" s="126"/>
    </row>
    <row r="5" ht="21.0" customHeight="1">
      <c r="A5" s="60"/>
      <c r="B5" s="127"/>
      <c r="C5" s="127"/>
      <c r="D5" s="127"/>
      <c r="E5" s="127"/>
      <c r="F5" s="127"/>
      <c r="G5" s="128" t="s">
        <v>47</v>
      </c>
      <c r="H5" s="128" t="s">
        <v>48</v>
      </c>
      <c r="I5" s="110" t="s">
        <v>49</v>
      </c>
      <c r="J5" s="110" t="s">
        <v>50</v>
      </c>
      <c r="K5" s="129"/>
      <c r="L5" s="128"/>
      <c r="M5" s="90"/>
      <c r="N5" s="60"/>
      <c r="O5" s="127"/>
      <c r="P5" s="127"/>
      <c r="Q5" s="127"/>
      <c r="R5" s="127"/>
      <c r="S5" s="127"/>
      <c r="T5" s="128" t="s">
        <v>47</v>
      </c>
      <c r="U5" s="128" t="s">
        <v>48</v>
      </c>
      <c r="V5" s="110" t="s">
        <v>49</v>
      </c>
      <c r="W5" s="110" t="s">
        <v>50</v>
      </c>
      <c r="X5" s="129"/>
      <c r="Y5" s="128"/>
      <c r="Z5" s="90"/>
      <c r="AA5" s="130"/>
      <c r="AB5" s="131" t="s">
        <v>51</v>
      </c>
      <c r="AC5" s="132" t="s">
        <v>52</v>
      </c>
      <c r="AD5" s="132" t="s">
        <v>53</v>
      </c>
      <c r="AE5" s="133" t="s">
        <v>54</v>
      </c>
      <c r="AF5" s="134" t="s">
        <v>51</v>
      </c>
      <c r="AG5" s="132" t="s">
        <v>52</v>
      </c>
      <c r="AH5" s="132" t="s">
        <v>53</v>
      </c>
      <c r="AI5" s="133" t="s">
        <v>54</v>
      </c>
    </row>
    <row r="6" ht="18.75" customHeight="1">
      <c r="A6" s="135">
        <v>1.0</v>
      </c>
      <c r="B6" s="136"/>
      <c r="C6" s="137"/>
      <c r="D6" s="137"/>
      <c r="E6" s="137"/>
      <c r="F6" s="137" t="str">
        <f t="shared" ref="F6:F35" si="2">IF(H6="","",IFERROR(VLOOKUP(L6,$AB$6:$AE$20,3),"参加不可"))</f>
        <v/>
      </c>
      <c r="G6" s="138"/>
      <c r="H6" s="139"/>
      <c r="I6" s="140"/>
      <c r="J6" s="140"/>
      <c r="K6" s="141" t="str">
        <f t="shared" ref="K6:K35" si="3">IF(H6="","",IFERROR(VLOOKUP(L6,$AB$6:$AE$20,4),"参加不可"))</f>
        <v/>
      </c>
      <c r="L6" s="97" t="str">
        <f t="shared" ref="L6:L35" si="4">IF(H6="","",DATEDIF(H6,J$3,"Y"))</f>
        <v/>
      </c>
      <c r="M6" s="90"/>
      <c r="N6" s="135">
        <v>1.0</v>
      </c>
      <c r="O6" s="142"/>
      <c r="P6" s="137"/>
      <c r="Q6" s="137"/>
      <c r="R6" s="137"/>
      <c r="S6" s="137" t="str">
        <f t="shared" ref="S6:S35" si="5">IF(U6="","",IFERROR(VLOOKUP(Y6,$AF$6:$AI$20,3),"参加不可"))</f>
        <v/>
      </c>
      <c r="T6" s="138"/>
      <c r="U6" s="139"/>
      <c r="V6" s="140"/>
      <c r="W6" s="140"/>
      <c r="X6" s="141" t="str">
        <f t="shared" ref="X6:X35" si="6">IF(U6="","",IFERROR(VLOOKUP(Y6,$AF$6:$AI$20,4),"参加不可"))</f>
        <v/>
      </c>
      <c r="Y6" s="97" t="str">
        <f t="shared" ref="Y6:Y35" si="7">IF(U6="","",DATEDIF(U6,W$3,"Y"))</f>
        <v/>
      </c>
      <c r="Z6" s="90"/>
      <c r="AA6" s="143">
        <v>1.0</v>
      </c>
      <c r="AB6" s="135">
        <v>10.0</v>
      </c>
      <c r="AC6" s="140">
        <v>17.0</v>
      </c>
      <c r="AD6" s="140" t="s">
        <v>45</v>
      </c>
      <c r="AE6" s="141">
        <v>5000.0</v>
      </c>
      <c r="AF6" s="144">
        <v>10.0</v>
      </c>
      <c r="AG6" s="140">
        <v>17.0</v>
      </c>
      <c r="AH6" s="140" t="s">
        <v>46</v>
      </c>
      <c r="AI6" s="141">
        <v>5000.0</v>
      </c>
    </row>
    <row r="7" ht="18.75" customHeight="1">
      <c r="A7" s="145">
        <v>2.0</v>
      </c>
      <c r="B7" s="146"/>
      <c r="C7" s="147"/>
      <c r="D7" s="147"/>
      <c r="E7" s="147"/>
      <c r="F7" s="147" t="str">
        <f t="shared" si="2"/>
        <v/>
      </c>
      <c r="G7" s="148"/>
      <c r="H7" s="149"/>
      <c r="I7" s="150"/>
      <c r="J7" s="150"/>
      <c r="K7" s="141" t="str">
        <f t="shared" si="3"/>
        <v/>
      </c>
      <c r="L7" s="97" t="str">
        <f t="shared" si="4"/>
        <v/>
      </c>
      <c r="M7" s="90"/>
      <c r="N7" s="145">
        <v>2.0</v>
      </c>
      <c r="O7" s="146"/>
      <c r="P7" s="147"/>
      <c r="Q7" s="147"/>
      <c r="R7" s="147"/>
      <c r="S7" s="147" t="str">
        <f t="shared" si="5"/>
        <v/>
      </c>
      <c r="T7" s="148"/>
      <c r="U7" s="149"/>
      <c r="V7" s="150"/>
      <c r="W7" s="150"/>
      <c r="X7" s="141" t="str">
        <f t="shared" si="6"/>
        <v/>
      </c>
      <c r="Y7" s="97" t="str">
        <f t="shared" si="7"/>
        <v/>
      </c>
      <c r="Z7" s="90"/>
      <c r="AA7" s="151">
        <v>2.0</v>
      </c>
      <c r="AB7" s="152" t="str">
        <f t="shared" ref="AB7:AB20" si="8">IF(AC6="","",AC6+1)</f>
        <v>18</v>
      </c>
      <c r="AC7" s="150"/>
      <c r="AD7" s="150" t="s">
        <v>45</v>
      </c>
      <c r="AE7" s="153">
        <v>6000.0</v>
      </c>
      <c r="AF7" s="154" t="str">
        <f t="shared" ref="AF7:AF20" si="9">IF(AG6="","",AG6+1)</f>
        <v>18</v>
      </c>
      <c r="AG7" s="150"/>
      <c r="AH7" s="150" t="s">
        <v>46</v>
      </c>
      <c r="AI7" s="153">
        <v>6000.0</v>
      </c>
    </row>
    <row r="8" ht="18.75" customHeight="1">
      <c r="A8" s="145">
        <v>3.0</v>
      </c>
      <c r="B8" s="146"/>
      <c r="C8" s="147"/>
      <c r="D8" s="147"/>
      <c r="E8" s="147"/>
      <c r="F8" s="147" t="str">
        <f t="shared" si="2"/>
        <v/>
      </c>
      <c r="G8" s="148"/>
      <c r="H8" s="149"/>
      <c r="I8" s="150"/>
      <c r="J8" s="150"/>
      <c r="K8" s="141" t="str">
        <f t="shared" si="3"/>
        <v/>
      </c>
      <c r="L8" s="97" t="str">
        <f t="shared" si="4"/>
        <v/>
      </c>
      <c r="M8" s="90"/>
      <c r="N8" s="145">
        <v>3.0</v>
      </c>
      <c r="O8" s="155"/>
      <c r="P8" s="147"/>
      <c r="Q8" s="147"/>
      <c r="R8" s="147"/>
      <c r="S8" s="147" t="str">
        <f t="shared" si="5"/>
        <v/>
      </c>
      <c r="T8" s="148"/>
      <c r="U8" s="149"/>
      <c r="V8" s="150"/>
      <c r="W8" s="150"/>
      <c r="X8" s="141" t="str">
        <f t="shared" si="6"/>
        <v/>
      </c>
      <c r="Y8" s="97" t="str">
        <f t="shared" si="7"/>
        <v/>
      </c>
      <c r="Z8" s="90"/>
      <c r="AA8" s="151">
        <v>3.0</v>
      </c>
      <c r="AB8" s="152" t="str">
        <f t="shared" si="8"/>
        <v/>
      </c>
      <c r="AC8" s="150"/>
      <c r="AD8" s="150"/>
      <c r="AE8" s="153"/>
      <c r="AF8" s="154" t="str">
        <f t="shared" si="9"/>
        <v/>
      </c>
      <c r="AG8" s="150"/>
      <c r="AH8" s="150"/>
      <c r="AI8" s="153"/>
    </row>
    <row r="9" ht="18.75" customHeight="1">
      <c r="A9" s="145">
        <v>4.0</v>
      </c>
      <c r="B9" s="146"/>
      <c r="C9" s="147"/>
      <c r="D9" s="147"/>
      <c r="E9" s="147"/>
      <c r="F9" s="147" t="str">
        <f t="shared" si="2"/>
        <v/>
      </c>
      <c r="G9" s="148"/>
      <c r="H9" s="149"/>
      <c r="I9" s="150"/>
      <c r="J9" s="150"/>
      <c r="K9" s="141" t="str">
        <f t="shared" si="3"/>
        <v/>
      </c>
      <c r="L9" s="97" t="str">
        <f t="shared" si="4"/>
        <v/>
      </c>
      <c r="M9" s="90"/>
      <c r="N9" s="145">
        <v>4.0</v>
      </c>
      <c r="O9" s="155"/>
      <c r="P9" s="147"/>
      <c r="Q9" s="147"/>
      <c r="R9" s="147"/>
      <c r="S9" s="147" t="str">
        <f t="shared" si="5"/>
        <v/>
      </c>
      <c r="T9" s="148"/>
      <c r="U9" s="149"/>
      <c r="V9" s="150"/>
      <c r="W9" s="150"/>
      <c r="X9" s="141" t="str">
        <f t="shared" si="6"/>
        <v/>
      </c>
      <c r="Y9" s="97" t="str">
        <f t="shared" si="7"/>
        <v/>
      </c>
      <c r="Z9" s="90"/>
      <c r="AA9" s="151">
        <v>4.0</v>
      </c>
      <c r="AB9" s="152" t="str">
        <f t="shared" si="8"/>
        <v/>
      </c>
      <c r="AC9" s="150"/>
      <c r="AD9" s="150"/>
      <c r="AE9" s="153"/>
      <c r="AF9" s="154" t="str">
        <f t="shared" si="9"/>
        <v/>
      </c>
      <c r="AG9" s="150"/>
      <c r="AH9" s="150"/>
      <c r="AI9" s="153"/>
    </row>
    <row r="10" ht="18.75" customHeight="1">
      <c r="A10" s="145">
        <v>5.0</v>
      </c>
      <c r="B10" s="146"/>
      <c r="C10" s="147"/>
      <c r="D10" s="147"/>
      <c r="E10" s="147"/>
      <c r="F10" s="147" t="str">
        <f t="shared" si="2"/>
        <v/>
      </c>
      <c r="G10" s="148"/>
      <c r="H10" s="149"/>
      <c r="I10" s="150"/>
      <c r="J10" s="150"/>
      <c r="K10" s="141" t="str">
        <f t="shared" si="3"/>
        <v/>
      </c>
      <c r="L10" s="97" t="str">
        <f t="shared" si="4"/>
        <v/>
      </c>
      <c r="M10" s="90"/>
      <c r="N10" s="145">
        <v>5.0</v>
      </c>
      <c r="O10" s="155"/>
      <c r="P10" s="147"/>
      <c r="Q10" s="147"/>
      <c r="R10" s="147"/>
      <c r="S10" s="147" t="str">
        <f t="shared" si="5"/>
        <v/>
      </c>
      <c r="T10" s="148"/>
      <c r="U10" s="149"/>
      <c r="V10" s="150"/>
      <c r="W10" s="150"/>
      <c r="X10" s="141" t="str">
        <f t="shared" si="6"/>
        <v/>
      </c>
      <c r="Y10" s="97" t="str">
        <f t="shared" si="7"/>
        <v/>
      </c>
      <c r="Z10" s="90"/>
      <c r="AA10" s="151">
        <v>5.0</v>
      </c>
      <c r="AB10" s="152" t="str">
        <f t="shared" si="8"/>
        <v/>
      </c>
      <c r="AC10" s="150"/>
      <c r="AD10" s="150"/>
      <c r="AE10" s="153"/>
      <c r="AF10" s="154" t="str">
        <f t="shared" si="9"/>
        <v/>
      </c>
      <c r="AG10" s="150"/>
      <c r="AH10" s="150"/>
      <c r="AI10" s="153"/>
    </row>
    <row r="11" ht="18.75" customHeight="1">
      <c r="A11" s="145">
        <v>6.0</v>
      </c>
      <c r="B11" s="146"/>
      <c r="C11" s="147"/>
      <c r="D11" s="147"/>
      <c r="E11" s="147"/>
      <c r="F11" s="147" t="str">
        <f t="shared" si="2"/>
        <v/>
      </c>
      <c r="G11" s="148"/>
      <c r="H11" s="149"/>
      <c r="I11" s="150"/>
      <c r="J11" s="150"/>
      <c r="K11" s="141" t="str">
        <f t="shared" si="3"/>
        <v/>
      </c>
      <c r="L11" s="97" t="str">
        <f t="shared" si="4"/>
        <v/>
      </c>
      <c r="M11" s="90"/>
      <c r="N11" s="145">
        <v>6.0</v>
      </c>
      <c r="O11" s="155"/>
      <c r="P11" s="147"/>
      <c r="Q11" s="147"/>
      <c r="R11" s="147"/>
      <c r="S11" s="147" t="str">
        <f t="shared" si="5"/>
        <v/>
      </c>
      <c r="T11" s="148"/>
      <c r="U11" s="149"/>
      <c r="V11" s="150"/>
      <c r="W11" s="150"/>
      <c r="X11" s="141" t="str">
        <f t="shared" si="6"/>
        <v/>
      </c>
      <c r="Y11" s="97" t="str">
        <f t="shared" si="7"/>
        <v/>
      </c>
      <c r="Z11" s="90"/>
      <c r="AA11" s="151">
        <v>6.0</v>
      </c>
      <c r="AB11" s="152" t="str">
        <f t="shared" si="8"/>
        <v/>
      </c>
      <c r="AC11" s="150"/>
      <c r="AD11" s="150"/>
      <c r="AE11" s="153"/>
      <c r="AF11" s="154" t="str">
        <f t="shared" si="9"/>
        <v/>
      </c>
      <c r="AG11" s="150"/>
      <c r="AH11" s="150"/>
      <c r="AI11" s="153"/>
    </row>
    <row r="12" ht="18.75" customHeight="1">
      <c r="A12" s="145">
        <v>7.0</v>
      </c>
      <c r="B12" s="146"/>
      <c r="C12" s="147"/>
      <c r="D12" s="147"/>
      <c r="E12" s="147"/>
      <c r="F12" s="147" t="str">
        <f t="shared" si="2"/>
        <v/>
      </c>
      <c r="G12" s="148"/>
      <c r="H12" s="149"/>
      <c r="I12" s="150"/>
      <c r="J12" s="150"/>
      <c r="K12" s="141" t="str">
        <f t="shared" si="3"/>
        <v/>
      </c>
      <c r="L12" s="97" t="str">
        <f t="shared" si="4"/>
        <v/>
      </c>
      <c r="M12" s="90"/>
      <c r="N12" s="145">
        <v>7.0</v>
      </c>
      <c r="O12" s="155"/>
      <c r="P12" s="147"/>
      <c r="Q12" s="147"/>
      <c r="R12" s="147"/>
      <c r="S12" s="147" t="str">
        <f t="shared" si="5"/>
        <v/>
      </c>
      <c r="T12" s="148"/>
      <c r="U12" s="149"/>
      <c r="V12" s="150"/>
      <c r="W12" s="150"/>
      <c r="X12" s="141" t="str">
        <f t="shared" si="6"/>
        <v/>
      </c>
      <c r="Y12" s="97" t="str">
        <f t="shared" si="7"/>
        <v/>
      </c>
      <c r="Z12" s="90"/>
      <c r="AA12" s="151">
        <v>7.0</v>
      </c>
      <c r="AB12" s="152" t="str">
        <f t="shared" si="8"/>
        <v/>
      </c>
      <c r="AC12" s="150"/>
      <c r="AD12" s="150"/>
      <c r="AE12" s="153"/>
      <c r="AF12" s="154" t="str">
        <f t="shared" si="9"/>
        <v/>
      </c>
      <c r="AG12" s="150"/>
      <c r="AH12" s="150"/>
      <c r="AI12" s="153"/>
    </row>
    <row r="13" ht="18.75" customHeight="1">
      <c r="A13" s="145">
        <v>8.0</v>
      </c>
      <c r="B13" s="146"/>
      <c r="C13" s="147"/>
      <c r="D13" s="147"/>
      <c r="E13" s="147"/>
      <c r="F13" s="147" t="str">
        <f t="shared" si="2"/>
        <v/>
      </c>
      <c r="G13" s="148"/>
      <c r="H13" s="149"/>
      <c r="I13" s="150"/>
      <c r="J13" s="150"/>
      <c r="K13" s="141" t="str">
        <f t="shared" si="3"/>
        <v/>
      </c>
      <c r="L13" s="97" t="str">
        <f t="shared" si="4"/>
        <v/>
      </c>
      <c r="M13" s="90"/>
      <c r="N13" s="145">
        <v>8.0</v>
      </c>
      <c r="O13" s="155"/>
      <c r="P13" s="147"/>
      <c r="Q13" s="147"/>
      <c r="R13" s="147"/>
      <c r="S13" s="147" t="str">
        <f t="shared" si="5"/>
        <v/>
      </c>
      <c r="T13" s="148"/>
      <c r="U13" s="149"/>
      <c r="V13" s="150"/>
      <c r="W13" s="150"/>
      <c r="X13" s="141" t="str">
        <f t="shared" si="6"/>
        <v/>
      </c>
      <c r="Y13" s="97" t="str">
        <f t="shared" si="7"/>
        <v/>
      </c>
      <c r="Z13" s="90"/>
      <c r="AA13" s="151">
        <v>8.0</v>
      </c>
      <c r="AB13" s="152" t="str">
        <f t="shared" si="8"/>
        <v/>
      </c>
      <c r="AC13" s="150"/>
      <c r="AD13" s="150"/>
      <c r="AE13" s="153"/>
      <c r="AF13" s="154" t="str">
        <f t="shared" si="9"/>
        <v/>
      </c>
      <c r="AG13" s="150"/>
      <c r="AH13" s="150"/>
      <c r="AI13" s="153"/>
    </row>
    <row r="14" ht="18.75" customHeight="1">
      <c r="A14" s="145">
        <v>9.0</v>
      </c>
      <c r="B14" s="146"/>
      <c r="C14" s="147"/>
      <c r="D14" s="147"/>
      <c r="E14" s="147"/>
      <c r="F14" s="147" t="str">
        <f t="shared" si="2"/>
        <v/>
      </c>
      <c r="G14" s="148"/>
      <c r="H14" s="149"/>
      <c r="I14" s="150"/>
      <c r="J14" s="150"/>
      <c r="K14" s="141" t="str">
        <f t="shared" si="3"/>
        <v/>
      </c>
      <c r="L14" s="97" t="str">
        <f t="shared" si="4"/>
        <v/>
      </c>
      <c r="M14" s="90"/>
      <c r="N14" s="145">
        <v>9.0</v>
      </c>
      <c r="O14" s="155"/>
      <c r="P14" s="147"/>
      <c r="Q14" s="147"/>
      <c r="R14" s="147"/>
      <c r="S14" s="147" t="str">
        <f t="shared" si="5"/>
        <v/>
      </c>
      <c r="T14" s="148"/>
      <c r="U14" s="149"/>
      <c r="V14" s="150"/>
      <c r="W14" s="150"/>
      <c r="X14" s="141" t="str">
        <f t="shared" si="6"/>
        <v/>
      </c>
      <c r="Y14" s="97" t="str">
        <f t="shared" si="7"/>
        <v/>
      </c>
      <c r="Z14" s="90"/>
      <c r="AA14" s="151">
        <v>9.0</v>
      </c>
      <c r="AB14" s="152" t="str">
        <f t="shared" si="8"/>
        <v/>
      </c>
      <c r="AC14" s="150"/>
      <c r="AD14" s="150"/>
      <c r="AE14" s="153"/>
      <c r="AF14" s="154" t="str">
        <f t="shared" si="9"/>
        <v/>
      </c>
      <c r="AG14" s="150"/>
      <c r="AH14" s="150"/>
      <c r="AI14" s="153"/>
    </row>
    <row r="15" ht="18.75" customHeight="1">
      <c r="A15" s="145">
        <v>10.0</v>
      </c>
      <c r="B15" s="146"/>
      <c r="C15" s="147"/>
      <c r="D15" s="147"/>
      <c r="E15" s="147"/>
      <c r="F15" s="147" t="str">
        <f t="shared" si="2"/>
        <v/>
      </c>
      <c r="G15" s="148"/>
      <c r="H15" s="149"/>
      <c r="I15" s="150"/>
      <c r="J15" s="150"/>
      <c r="K15" s="141" t="str">
        <f t="shared" si="3"/>
        <v/>
      </c>
      <c r="L15" s="97" t="str">
        <f t="shared" si="4"/>
        <v/>
      </c>
      <c r="M15" s="90"/>
      <c r="N15" s="145">
        <v>10.0</v>
      </c>
      <c r="O15" s="155"/>
      <c r="P15" s="147"/>
      <c r="Q15" s="147"/>
      <c r="R15" s="147"/>
      <c r="S15" s="147" t="str">
        <f t="shared" si="5"/>
        <v/>
      </c>
      <c r="T15" s="148"/>
      <c r="U15" s="149"/>
      <c r="V15" s="150"/>
      <c r="W15" s="150"/>
      <c r="X15" s="141" t="str">
        <f t="shared" si="6"/>
        <v/>
      </c>
      <c r="Y15" s="97" t="str">
        <f t="shared" si="7"/>
        <v/>
      </c>
      <c r="Z15" s="90"/>
      <c r="AA15" s="151">
        <v>10.0</v>
      </c>
      <c r="AB15" s="152" t="str">
        <f t="shared" si="8"/>
        <v/>
      </c>
      <c r="AC15" s="150"/>
      <c r="AD15" s="150"/>
      <c r="AE15" s="153"/>
      <c r="AF15" s="154" t="str">
        <f t="shared" si="9"/>
        <v/>
      </c>
      <c r="AG15" s="150"/>
      <c r="AH15" s="150"/>
      <c r="AI15" s="153"/>
    </row>
    <row r="16" ht="18.75" customHeight="1">
      <c r="A16" s="145">
        <v>11.0</v>
      </c>
      <c r="B16" s="146"/>
      <c r="C16" s="147"/>
      <c r="D16" s="147"/>
      <c r="E16" s="147"/>
      <c r="F16" s="147" t="str">
        <f t="shared" si="2"/>
        <v/>
      </c>
      <c r="G16" s="148"/>
      <c r="H16" s="149"/>
      <c r="I16" s="150"/>
      <c r="J16" s="150"/>
      <c r="K16" s="141" t="str">
        <f t="shared" si="3"/>
        <v/>
      </c>
      <c r="L16" s="97" t="str">
        <f t="shared" si="4"/>
        <v/>
      </c>
      <c r="M16" s="90"/>
      <c r="N16" s="145">
        <v>11.0</v>
      </c>
      <c r="O16" s="155"/>
      <c r="P16" s="147"/>
      <c r="Q16" s="147"/>
      <c r="R16" s="147"/>
      <c r="S16" s="147" t="str">
        <f t="shared" si="5"/>
        <v/>
      </c>
      <c r="T16" s="148"/>
      <c r="U16" s="149"/>
      <c r="V16" s="150"/>
      <c r="W16" s="150"/>
      <c r="X16" s="141" t="str">
        <f t="shared" si="6"/>
        <v/>
      </c>
      <c r="Y16" s="97" t="str">
        <f t="shared" si="7"/>
        <v/>
      </c>
      <c r="Z16" s="90"/>
      <c r="AA16" s="151">
        <v>11.0</v>
      </c>
      <c r="AB16" s="152" t="str">
        <f t="shared" si="8"/>
        <v/>
      </c>
      <c r="AC16" s="150"/>
      <c r="AD16" s="150"/>
      <c r="AE16" s="153"/>
      <c r="AF16" s="154" t="str">
        <f t="shared" si="9"/>
        <v/>
      </c>
      <c r="AG16" s="150"/>
      <c r="AH16" s="150"/>
      <c r="AI16" s="153"/>
    </row>
    <row r="17" ht="18.75" customHeight="1">
      <c r="A17" s="145">
        <v>12.0</v>
      </c>
      <c r="B17" s="146"/>
      <c r="C17" s="147"/>
      <c r="D17" s="147"/>
      <c r="E17" s="147"/>
      <c r="F17" s="147" t="str">
        <f t="shared" si="2"/>
        <v/>
      </c>
      <c r="G17" s="148"/>
      <c r="H17" s="149"/>
      <c r="I17" s="150"/>
      <c r="J17" s="150"/>
      <c r="K17" s="141" t="str">
        <f t="shared" si="3"/>
        <v/>
      </c>
      <c r="L17" s="97" t="str">
        <f t="shared" si="4"/>
        <v/>
      </c>
      <c r="M17" s="90"/>
      <c r="N17" s="145">
        <v>12.0</v>
      </c>
      <c r="O17" s="155"/>
      <c r="P17" s="147"/>
      <c r="Q17" s="147"/>
      <c r="R17" s="147"/>
      <c r="S17" s="147" t="str">
        <f t="shared" si="5"/>
        <v/>
      </c>
      <c r="T17" s="148"/>
      <c r="U17" s="149"/>
      <c r="V17" s="150"/>
      <c r="W17" s="150"/>
      <c r="X17" s="141" t="str">
        <f t="shared" si="6"/>
        <v/>
      </c>
      <c r="Y17" s="97" t="str">
        <f t="shared" si="7"/>
        <v/>
      </c>
      <c r="Z17" s="90"/>
      <c r="AA17" s="151">
        <v>12.0</v>
      </c>
      <c r="AB17" s="152" t="str">
        <f t="shared" si="8"/>
        <v/>
      </c>
      <c r="AC17" s="150"/>
      <c r="AD17" s="150"/>
      <c r="AE17" s="153"/>
      <c r="AF17" s="154" t="str">
        <f t="shared" si="9"/>
        <v/>
      </c>
      <c r="AG17" s="150"/>
      <c r="AH17" s="150"/>
      <c r="AI17" s="153"/>
    </row>
    <row r="18" ht="18.75" customHeight="1">
      <c r="A18" s="145">
        <v>13.0</v>
      </c>
      <c r="B18" s="146"/>
      <c r="C18" s="147"/>
      <c r="D18" s="147"/>
      <c r="E18" s="147"/>
      <c r="F18" s="147" t="str">
        <f t="shared" si="2"/>
        <v/>
      </c>
      <c r="G18" s="148"/>
      <c r="H18" s="149"/>
      <c r="I18" s="150"/>
      <c r="J18" s="150"/>
      <c r="K18" s="141" t="str">
        <f t="shared" si="3"/>
        <v/>
      </c>
      <c r="L18" s="97" t="str">
        <f t="shared" si="4"/>
        <v/>
      </c>
      <c r="M18" s="90"/>
      <c r="N18" s="145">
        <v>13.0</v>
      </c>
      <c r="O18" s="155"/>
      <c r="P18" s="147"/>
      <c r="Q18" s="147"/>
      <c r="R18" s="147"/>
      <c r="S18" s="147" t="str">
        <f t="shared" si="5"/>
        <v/>
      </c>
      <c r="T18" s="148"/>
      <c r="U18" s="149"/>
      <c r="V18" s="150"/>
      <c r="W18" s="150"/>
      <c r="X18" s="141" t="str">
        <f t="shared" si="6"/>
        <v/>
      </c>
      <c r="Y18" s="97" t="str">
        <f t="shared" si="7"/>
        <v/>
      </c>
      <c r="Z18" s="90"/>
      <c r="AA18" s="151">
        <v>13.0</v>
      </c>
      <c r="AB18" s="152" t="str">
        <f t="shared" si="8"/>
        <v/>
      </c>
      <c r="AC18" s="150"/>
      <c r="AD18" s="150"/>
      <c r="AE18" s="153"/>
      <c r="AF18" s="154" t="str">
        <f t="shared" si="9"/>
        <v/>
      </c>
      <c r="AG18" s="150"/>
      <c r="AH18" s="150"/>
      <c r="AI18" s="153"/>
    </row>
    <row r="19" ht="18.75" customHeight="1">
      <c r="A19" s="145">
        <v>14.0</v>
      </c>
      <c r="B19" s="146"/>
      <c r="C19" s="147"/>
      <c r="D19" s="147"/>
      <c r="E19" s="147"/>
      <c r="F19" s="147" t="str">
        <f t="shared" si="2"/>
        <v/>
      </c>
      <c r="G19" s="148"/>
      <c r="H19" s="149"/>
      <c r="I19" s="150"/>
      <c r="J19" s="150"/>
      <c r="K19" s="141" t="str">
        <f t="shared" si="3"/>
        <v/>
      </c>
      <c r="L19" s="97" t="str">
        <f t="shared" si="4"/>
        <v/>
      </c>
      <c r="M19" s="90"/>
      <c r="N19" s="145">
        <v>14.0</v>
      </c>
      <c r="O19" s="155"/>
      <c r="P19" s="147"/>
      <c r="Q19" s="147"/>
      <c r="R19" s="147"/>
      <c r="S19" s="147" t="str">
        <f t="shared" si="5"/>
        <v/>
      </c>
      <c r="T19" s="148"/>
      <c r="U19" s="149"/>
      <c r="V19" s="150"/>
      <c r="W19" s="150"/>
      <c r="X19" s="141" t="str">
        <f t="shared" si="6"/>
        <v/>
      </c>
      <c r="Y19" s="97" t="str">
        <f t="shared" si="7"/>
        <v/>
      </c>
      <c r="Z19" s="90"/>
      <c r="AA19" s="151">
        <v>14.0</v>
      </c>
      <c r="AB19" s="152" t="str">
        <f t="shared" si="8"/>
        <v/>
      </c>
      <c r="AC19" s="150"/>
      <c r="AD19" s="150"/>
      <c r="AE19" s="153"/>
      <c r="AF19" s="154" t="str">
        <f t="shared" si="9"/>
        <v/>
      </c>
      <c r="AG19" s="150"/>
      <c r="AH19" s="150"/>
      <c r="AI19" s="153"/>
    </row>
    <row r="20" ht="18.75" customHeight="1">
      <c r="A20" s="145">
        <v>15.0</v>
      </c>
      <c r="B20" s="146"/>
      <c r="C20" s="147"/>
      <c r="D20" s="147"/>
      <c r="E20" s="147"/>
      <c r="F20" s="147" t="str">
        <f t="shared" si="2"/>
        <v/>
      </c>
      <c r="G20" s="148"/>
      <c r="H20" s="149"/>
      <c r="I20" s="150"/>
      <c r="J20" s="150"/>
      <c r="K20" s="141" t="str">
        <f t="shared" si="3"/>
        <v/>
      </c>
      <c r="L20" s="97" t="str">
        <f t="shared" si="4"/>
        <v/>
      </c>
      <c r="M20" s="90"/>
      <c r="N20" s="145">
        <v>15.0</v>
      </c>
      <c r="O20" s="155"/>
      <c r="P20" s="147"/>
      <c r="Q20" s="147"/>
      <c r="R20" s="147"/>
      <c r="S20" s="147" t="str">
        <f t="shared" si="5"/>
        <v/>
      </c>
      <c r="T20" s="148"/>
      <c r="U20" s="149"/>
      <c r="V20" s="150"/>
      <c r="W20" s="150"/>
      <c r="X20" s="141" t="str">
        <f t="shared" si="6"/>
        <v/>
      </c>
      <c r="Y20" s="97" t="str">
        <f t="shared" si="7"/>
        <v/>
      </c>
      <c r="Z20" s="90"/>
      <c r="AA20" s="156">
        <v>15.0</v>
      </c>
      <c r="AB20" s="157" t="str">
        <f t="shared" si="8"/>
        <v/>
      </c>
      <c r="AC20" s="158"/>
      <c r="AD20" s="158"/>
      <c r="AE20" s="159"/>
      <c r="AF20" s="160" t="str">
        <f t="shared" si="9"/>
        <v/>
      </c>
      <c r="AG20" s="158"/>
      <c r="AH20" s="158"/>
      <c r="AI20" s="159"/>
    </row>
    <row r="21" ht="18.75" customHeight="1">
      <c r="A21" s="145">
        <v>16.0</v>
      </c>
      <c r="B21" s="146"/>
      <c r="C21" s="147"/>
      <c r="D21" s="147"/>
      <c r="E21" s="147"/>
      <c r="F21" s="147" t="str">
        <f t="shared" si="2"/>
        <v/>
      </c>
      <c r="G21" s="148"/>
      <c r="H21" s="149"/>
      <c r="I21" s="150"/>
      <c r="J21" s="150"/>
      <c r="K21" s="141" t="str">
        <f t="shared" si="3"/>
        <v/>
      </c>
      <c r="L21" s="97" t="str">
        <f t="shared" si="4"/>
        <v/>
      </c>
      <c r="M21" s="90"/>
      <c r="N21" s="145">
        <v>16.0</v>
      </c>
      <c r="O21" s="155"/>
      <c r="P21" s="147"/>
      <c r="Q21" s="147"/>
      <c r="R21" s="147"/>
      <c r="S21" s="147" t="str">
        <f t="shared" si="5"/>
        <v/>
      </c>
      <c r="T21" s="148"/>
      <c r="U21" s="149"/>
      <c r="V21" s="150"/>
      <c r="W21" s="150"/>
      <c r="X21" s="141" t="str">
        <f t="shared" si="6"/>
        <v/>
      </c>
      <c r="Y21" s="97" t="str">
        <f t="shared" si="7"/>
        <v/>
      </c>
      <c r="Z21" s="90"/>
      <c r="AA21" s="90"/>
      <c r="AB21" s="90"/>
      <c r="AC21" s="90"/>
      <c r="AD21" s="90"/>
      <c r="AE21" s="95"/>
      <c r="AF21" s="90"/>
      <c r="AG21" s="90"/>
      <c r="AH21" s="90"/>
      <c r="AI21" s="95"/>
    </row>
    <row r="22" ht="18.75" customHeight="1">
      <c r="A22" s="145">
        <v>17.0</v>
      </c>
      <c r="B22" s="146"/>
      <c r="C22" s="147"/>
      <c r="D22" s="147"/>
      <c r="E22" s="147"/>
      <c r="F22" s="147" t="str">
        <f t="shared" si="2"/>
        <v/>
      </c>
      <c r="G22" s="148"/>
      <c r="H22" s="149"/>
      <c r="I22" s="150"/>
      <c r="J22" s="150"/>
      <c r="K22" s="141" t="str">
        <f t="shared" si="3"/>
        <v/>
      </c>
      <c r="L22" s="97" t="str">
        <f t="shared" si="4"/>
        <v/>
      </c>
      <c r="M22" s="90"/>
      <c r="N22" s="145">
        <v>17.0</v>
      </c>
      <c r="O22" s="155"/>
      <c r="P22" s="147"/>
      <c r="Q22" s="147"/>
      <c r="R22" s="147"/>
      <c r="S22" s="147" t="str">
        <f t="shared" si="5"/>
        <v/>
      </c>
      <c r="T22" s="148"/>
      <c r="U22" s="149"/>
      <c r="V22" s="150"/>
      <c r="W22" s="150"/>
      <c r="X22" s="141" t="str">
        <f t="shared" si="6"/>
        <v/>
      </c>
      <c r="Y22" s="97" t="str">
        <f t="shared" si="7"/>
        <v/>
      </c>
      <c r="Z22" s="90"/>
      <c r="AA22" s="90"/>
      <c r="AB22" s="90"/>
      <c r="AC22" s="90"/>
      <c r="AD22" s="90"/>
      <c r="AE22" s="95"/>
      <c r="AF22" s="90"/>
      <c r="AG22" s="90"/>
      <c r="AH22" s="90"/>
      <c r="AI22" s="95"/>
    </row>
    <row r="23" ht="18.75" customHeight="1">
      <c r="A23" s="145">
        <v>18.0</v>
      </c>
      <c r="B23" s="146"/>
      <c r="C23" s="147"/>
      <c r="D23" s="147"/>
      <c r="E23" s="147"/>
      <c r="F23" s="147" t="str">
        <f t="shared" si="2"/>
        <v/>
      </c>
      <c r="G23" s="148"/>
      <c r="H23" s="149"/>
      <c r="I23" s="150"/>
      <c r="J23" s="150"/>
      <c r="K23" s="141" t="str">
        <f t="shared" si="3"/>
        <v/>
      </c>
      <c r="L23" s="97" t="str">
        <f t="shared" si="4"/>
        <v/>
      </c>
      <c r="M23" s="90"/>
      <c r="N23" s="145">
        <v>18.0</v>
      </c>
      <c r="O23" s="155"/>
      <c r="P23" s="147"/>
      <c r="Q23" s="147"/>
      <c r="R23" s="147"/>
      <c r="S23" s="147" t="str">
        <f t="shared" si="5"/>
        <v/>
      </c>
      <c r="T23" s="148"/>
      <c r="U23" s="149"/>
      <c r="V23" s="150"/>
      <c r="W23" s="150"/>
      <c r="X23" s="141" t="str">
        <f t="shared" si="6"/>
        <v/>
      </c>
      <c r="Y23" s="97" t="str">
        <f t="shared" si="7"/>
        <v/>
      </c>
      <c r="Z23" s="90"/>
      <c r="AA23" s="90"/>
      <c r="AB23" s="90"/>
      <c r="AC23" s="90"/>
      <c r="AD23" s="90"/>
      <c r="AE23" s="95"/>
      <c r="AF23" s="90"/>
      <c r="AG23" s="90"/>
      <c r="AH23" s="90"/>
      <c r="AI23" s="95"/>
    </row>
    <row r="24" ht="18.75" customHeight="1">
      <c r="A24" s="145">
        <v>19.0</v>
      </c>
      <c r="B24" s="146"/>
      <c r="C24" s="147"/>
      <c r="D24" s="147"/>
      <c r="E24" s="147"/>
      <c r="F24" s="147" t="str">
        <f t="shared" si="2"/>
        <v/>
      </c>
      <c r="G24" s="148"/>
      <c r="H24" s="149"/>
      <c r="I24" s="150"/>
      <c r="J24" s="150"/>
      <c r="K24" s="141" t="str">
        <f t="shared" si="3"/>
        <v/>
      </c>
      <c r="L24" s="97" t="str">
        <f t="shared" si="4"/>
        <v/>
      </c>
      <c r="M24" s="90"/>
      <c r="N24" s="145">
        <v>19.0</v>
      </c>
      <c r="O24" s="155"/>
      <c r="P24" s="147"/>
      <c r="Q24" s="147"/>
      <c r="R24" s="147"/>
      <c r="S24" s="147" t="str">
        <f t="shared" si="5"/>
        <v/>
      </c>
      <c r="T24" s="148"/>
      <c r="U24" s="149"/>
      <c r="V24" s="150"/>
      <c r="W24" s="150"/>
      <c r="X24" s="141" t="str">
        <f t="shared" si="6"/>
        <v/>
      </c>
      <c r="Y24" s="97" t="str">
        <f t="shared" si="7"/>
        <v/>
      </c>
      <c r="Z24" s="90"/>
      <c r="AA24" s="90"/>
      <c r="AB24" s="90"/>
      <c r="AC24" s="90"/>
      <c r="AD24" s="90"/>
      <c r="AE24" s="95"/>
      <c r="AF24" s="90"/>
      <c r="AG24" s="90"/>
      <c r="AH24" s="90"/>
      <c r="AI24" s="95"/>
    </row>
    <row r="25" ht="18.75" customHeight="1">
      <c r="A25" s="145">
        <v>20.0</v>
      </c>
      <c r="B25" s="146"/>
      <c r="C25" s="147"/>
      <c r="D25" s="147"/>
      <c r="E25" s="147"/>
      <c r="F25" s="147" t="str">
        <f t="shared" si="2"/>
        <v/>
      </c>
      <c r="G25" s="148"/>
      <c r="H25" s="149"/>
      <c r="I25" s="150"/>
      <c r="J25" s="150"/>
      <c r="K25" s="141" t="str">
        <f t="shared" si="3"/>
        <v/>
      </c>
      <c r="L25" s="97" t="str">
        <f t="shared" si="4"/>
        <v/>
      </c>
      <c r="M25" s="90"/>
      <c r="N25" s="145">
        <v>20.0</v>
      </c>
      <c r="O25" s="155"/>
      <c r="P25" s="147"/>
      <c r="Q25" s="147"/>
      <c r="R25" s="147"/>
      <c r="S25" s="147" t="str">
        <f t="shared" si="5"/>
        <v/>
      </c>
      <c r="T25" s="148"/>
      <c r="U25" s="149"/>
      <c r="V25" s="150"/>
      <c r="W25" s="150"/>
      <c r="X25" s="141" t="str">
        <f t="shared" si="6"/>
        <v/>
      </c>
      <c r="Y25" s="97" t="str">
        <f t="shared" si="7"/>
        <v/>
      </c>
      <c r="Z25" s="90"/>
      <c r="AA25" s="90"/>
      <c r="AB25" s="90"/>
      <c r="AC25" s="90"/>
      <c r="AD25" s="90"/>
      <c r="AE25" s="95"/>
      <c r="AF25" s="90"/>
      <c r="AG25" s="90"/>
      <c r="AH25" s="90"/>
      <c r="AI25" s="95"/>
    </row>
    <row r="26" ht="18.75" customHeight="1">
      <c r="A26" s="145">
        <v>21.0</v>
      </c>
      <c r="B26" s="146"/>
      <c r="C26" s="147"/>
      <c r="D26" s="147"/>
      <c r="E26" s="147"/>
      <c r="F26" s="147" t="str">
        <f t="shared" si="2"/>
        <v/>
      </c>
      <c r="G26" s="148"/>
      <c r="H26" s="149"/>
      <c r="I26" s="150"/>
      <c r="J26" s="150"/>
      <c r="K26" s="141" t="str">
        <f t="shared" si="3"/>
        <v/>
      </c>
      <c r="L26" s="97" t="str">
        <f t="shared" si="4"/>
        <v/>
      </c>
      <c r="M26" s="90"/>
      <c r="N26" s="145">
        <v>21.0</v>
      </c>
      <c r="O26" s="155"/>
      <c r="P26" s="147"/>
      <c r="Q26" s="147"/>
      <c r="R26" s="147"/>
      <c r="S26" s="147" t="str">
        <f t="shared" si="5"/>
        <v/>
      </c>
      <c r="T26" s="148"/>
      <c r="U26" s="149"/>
      <c r="V26" s="150"/>
      <c r="W26" s="150"/>
      <c r="X26" s="141" t="str">
        <f t="shared" si="6"/>
        <v/>
      </c>
      <c r="Y26" s="97" t="str">
        <f t="shared" si="7"/>
        <v/>
      </c>
      <c r="Z26" s="90"/>
      <c r="AA26" s="90"/>
      <c r="AB26" s="90"/>
      <c r="AC26" s="90"/>
      <c r="AD26" s="90"/>
      <c r="AE26" s="95"/>
      <c r="AF26" s="90"/>
      <c r="AG26" s="90"/>
      <c r="AH26" s="90"/>
      <c r="AI26" s="95"/>
    </row>
    <row r="27" ht="18.75" customHeight="1">
      <c r="A27" s="145">
        <v>22.0</v>
      </c>
      <c r="B27" s="146"/>
      <c r="C27" s="147"/>
      <c r="D27" s="147"/>
      <c r="E27" s="147"/>
      <c r="F27" s="147" t="str">
        <f t="shared" si="2"/>
        <v/>
      </c>
      <c r="G27" s="148"/>
      <c r="H27" s="149"/>
      <c r="I27" s="150"/>
      <c r="J27" s="150"/>
      <c r="K27" s="141" t="str">
        <f t="shared" si="3"/>
        <v/>
      </c>
      <c r="L27" s="97" t="str">
        <f t="shared" si="4"/>
        <v/>
      </c>
      <c r="M27" s="90"/>
      <c r="N27" s="145">
        <v>22.0</v>
      </c>
      <c r="O27" s="155"/>
      <c r="P27" s="147"/>
      <c r="Q27" s="147"/>
      <c r="R27" s="147"/>
      <c r="S27" s="147" t="str">
        <f t="shared" si="5"/>
        <v/>
      </c>
      <c r="T27" s="148"/>
      <c r="U27" s="149"/>
      <c r="V27" s="150"/>
      <c r="W27" s="150"/>
      <c r="X27" s="141" t="str">
        <f t="shared" si="6"/>
        <v/>
      </c>
      <c r="Y27" s="97" t="str">
        <f t="shared" si="7"/>
        <v/>
      </c>
      <c r="Z27" s="90"/>
      <c r="AA27" s="90"/>
      <c r="AB27" s="90"/>
      <c r="AC27" s="90"/>
      <c r="AD27" s="90"/>
      <c r="AE27" s="95"/>
      <c r="AF27" s="90"/>
      <c r="AG27" s="90"/>
      <c r="AH27" s="90"/>
      <c r="AI27" s="95"/>
    </row>
    <row r="28" ht="18.75" customHeight="1">
      <c r="A28" s="145">
        <v>23.0</v>
      </c>
      <c r="B28" s="146"/>
      <c r="C28" s="147"/>
      <c r="D28" s="147"/>
      <c r="E28" s="147"/>
      <c r="F28" s="147" t="str">
        <f t="shared" si="2"/>
        <v/>
      </c>
      <c r="G28" s="148"/>
      <c r="H28" s="149"/>
      <c r="I28" s="150"/>
      <c r="J28" s="150"/>
      <c r="K28" s="141" t="str">
        <f t="shared" si="3"/>
        <v/>
      </c>
      <c r="L28" s="97" t="str">
        <f t="shared" si="4"/>
        <v/>
      </c>
      <c r="M28" s="90"/>
      <c r="N28" s="145">
        <v>23.0</v>
      </c>
      <c r="O28" s="155"/>
      <c r="P28" s="147"/>
      <c r="Q28" s="147"/>
      <c r="R28" s="147"/>
      <c r="S28" s="147" t="str">
        <f t="shared" si="5"/>
        <v/>
      </c>
      <c r="T28" s="148"/>
      <c r="U28" s="149"/>
      <c r="V28" s="150"/>
      <c r="W28" s="150"/>
      <c r="X28" s="141" t="str">
        <f t="shared" si="6"/>
        <v/>
      </c>
      <c r="Y28" s="97" t="str">
        <f t="shared" si="7"/>
        <v/>
      </c>
      <c r="Z28" s="90"/>
      <c r="AA28" s="90"/>
      <c r="AB28" s="90"/>
      <c r="AC28" s="90"/>
      <c r="AD28" s="90"/>
      <c r="AE28" s="95"/>
      <c r="AF28" s="90"/>
      <c r="AG28" s="90"/>
      <c r="AH28" s="90"/>
      <c r="AI28" s="95"/>
    </row>
    <row r="29" ht="18.75" customHeight="1">
      <c r="A29" s="145">
        <v>24.0</v>
      </c>
      <c r="B29" s="146"/>
      <c r="C29" s="147"/>
      <c r="D29" s="147"/>
      <c r="E29" s="147"/>
      <c r="F29" s="147" t="str">
        <f t="shared" si="2"/>
        <v/>
      </c>
      <c r="G29" s="148"/>
      <c r="H29" s="149"/>
      <c r="I29" s="150"/>
      <c r="J29" s="150"/>
      <c r="K29" s="141" t="str">
        <f t="shared" si="3"/>
        <v/>
      </c>
      <c r="L29" s="97" t="str">
        <f t="shared" si="4"/>
        <v/>
      </c>
      <c r="M29" s="90"/>
      <c r="N29" s="145">
        <v>24.0</v>
      </c>
      <c r="O29" s="155"/>
      <c r="P29" s="147"/>
      <c r="Q29" s="147"/>
      <c r="R29" s="147"/>
      <c r="S29" s="147" t="str">
        <f t="shared" si="5"/>
        <v/>
      </c>
      <c r="T29" s="148"/>
      <c r="U29" s="149"/>
      <c r="V29" s="150"/>
      <c r="W29" s="150"/>
      <c r="X29" s="141" t="str">
        <f t="shared" si="6"/>
        <v/>
      </c>
      <c r="Y29" s="97" t="str">
        <f t="shared" si="7"/>
        <v/>
      </c>
      <c r="Z29" s="90"/>
      <c r="AA29" s="90"/>
      <c r="AB29" s="90"/>
      <c r="AC29" s="90"/>
      <c r="AD29" s="90"/>
      <c r="AE29" s="95"/>
      <c r="AF29" s="90"/>
      <c r="AG29" s="90"/>
      <c r="AH29" s="90"/>
      <c r="AI29" s="95"/>
    </row>
    <row r="30" ht="18.75" customHeight="1">
      <c r="A30" s="145">
        <v>25.0</v>
      </c>
      <c r="B30" s="146"/>
      <c r="C30" s="147"/>
      <c r="D30" s="147"/>
      <c r="E30" s="147"/>
      <c r="F30" s="147" t="str">
        <f t="shared" si="2"/>
        <v/>
      </c>
      <c r="G30" s="148"/>
      <c r="H30" s="149"/>
      <c r="I30" s="150"/>
      <c r="J30" s="150"/>
      <c r="K30" s="141" t="str">
        <f t="shared" si="3"/>
        <v/>
      </c>
      <c r="L30" s="97" t="str">
        <f t="shared" si="4"/>
        <v/>
      </c>
      <c r="M30" s="90"/>
      <c r="N30" s="145">
        <v>25.0</v>
      </c>
      <c r="O30" s="155"/>
      <c r="P30" s="147"/>
      <c r="Q30" s="147"/>
      <c r="R30" s="147"/>
      <c r="S30" s="147" t="str">
        <f t="shared" si="5"/>
        <v/>
      </c>
      <c r="T30" s="148"/>
      <c r="U30" s="149"/>
      <c r="V30" s="150"/>
      <c r="W30" s="150"/>
      <c r="X30" s="141" t="str">
        <f t="shared" si="6"/>
        <v/>
      </c>
      <c r="Y30" s="97" t="str">
        <f t="shared" si="7"/>
        <v/>
      </c>
      <c r="Z30" s="90"/>
      <c r="AA30" s="90"/>
      <c r="AB30" s="90"/>
      <c r="AC30" s="90"/>
      <c r="AD30" s="90"/>
      <c r="AE30" s="95"/>
      <c r="AF30" s="90"/>
      <c r="AG30" s="90"/>
      <c r="AH30" s="90"/>
      <c r="AI30" s="95"/>
    </row>
    <row r="31" ht="18.75" customHeight="1">
      <c r="A31" s="145">
        <v>26.0</v>
      </c>
      <c r="B31" s="146"/>
      <c r="C31" s="147"/>
      <c r="D31" s="147"/>
      <c r="E31" s="147"/>
      <c r="F31" s="147" t="str">
        <f t="shared" si="2"/>
        <v/>
      </c>
      <c r="G31" s="148"/>
      <c r="H31" s="149"/>
      <c r="I31" s="150"/>
      <c r="J31" s="150"/>
      <c r="K31" s="141" t="str">
        <f t="shared" si="3"/>
        <v/>
      </c>
      <c r="L31" s="97" t="str">
        <f t="shared" si="4"/>
        <v/>
      </c>
      <c r="M31" s="90"/>
      <c r="N31" s="145">
        <v>26.0</v>
      </c>
      <c r="O31" s="155"/>
      <c r="P31" s="147"/>
      <c r="Q31" s="147"/>
      <c r="R31" s="147"/>
      <c r="S31" s="147" t="str">
        <f t="shared" si="5"/>
        <v/>
      </c>
      <c r="T31" s="148"/>
      <c r="U31" s="149"/>
      <c r="V31" s="150"/>
      <c r="W31" s="150"/>
      <c r="X31" s="141" t="str">
        <f t="shared" si="6"/>
        <v/>
      </c>
      <c r="Y31" s="97" t="str">
        <f t="shared" si="7"/>
        <v/>
      </c>
      <c r="Z31" s="90"/>
      <c r="AA31" s="90"/>
      <c r="AB31" s="90"/>
      <c r="AC31" s="90"/>
      <c r="AD31" s="90"/>
      <c r="AE31" s="95"/>
      <c r="AF31" s="90"/>
      <c r="AG31" s="90"/>
      <c r="AH31" s="90"/>
      <c r="AI31" s="95"/>
    </row>
    <row r="32" ht="18.75" customHeight="1">
      <c r="A32" s="145">
        <v>27.0</v>
      </c>
      <c r="B32" s="146"/>
      <c r="C32" s="147"/>
      <c r="D32" s="147"/>
      <c r="E32" s="147"/>
      <c r="F32" s="147" t="str">
        <f t="shared" si="2"/>
        <v/>
      </c>
      <c r="G32" s="148"/>
      <c r="H32" s="149"/>
      <c r="I32" s="150"/>
      <c r="J32" s="150"/>
      <c r="K32" s="141" t="str">
        <f t="shared" si="3"/>
        <v/>
      </c>
      <c r="L32" s="97" t="str">
        <f t="shared" si="4"/>
        <v/>
      </c>
      <c r="M32" s="90"/>
      <c r="N32" s="145">
        <v>27.0</v>
      </c>
      <c r="O32" s="155"/>
      <c r="P32" s="147"/>
      <c r="Q32" s="147"/>
      <c r="R32" s="147"/>
      <c r="S32" s="147" t="str">
        <f t="shared" si="5"/>
        <v/>
      </c>
      <c r="T32" s="148"/>
      <c r="U32" s="149"/>
      <c r="V32" s="150"/>
      <c r="W32" s="150"/>
      <c r="X32" s="141" t="str">
        <f t="shared" si="6"/>
        <v/>
      </c>
      <c r="Y32" s="97" t="str">
        <f t="shared" si="7"/>
        <v/>
      </c>
      <c r="Z32" s="90"/>
      <c r="AA32" s="90"/>
      <c r="AB32" s="90"/>
      <c r="AC32" s="90"/>
      <c r="AD32" s="90"/>
      <c r="AE32" s="95"/>
      <c r="AF32" s="90"/>
      <c r="AG32" s="90"/>
      <c r="AH32" s="90"/>
      <c r="AI32" s="95"/>
    </row>
    <row r="33" ht="18.75" customHeight="1">
      <c r="A33" s="145">
        <v>28.0</v>
      </c>
      <c r="B33" s="146"/>
      <c r="C33" s="147"/>
      <c r="D33" s="147"/>
      <c r="E33" s="147"/>
      <c r="F33" s="147" t="str">
        <f t="shared" si="2"/>
        <v/>
      </c>
      <c r="G33" s="148"/>
      <c r="H33" s="149"/>
      <c r="I33" s="150"/>
      <c r="J33" s="150"/>
      <c r="K33" s="141" t="str">
        <f t="shared" si="3"/>
        <v/>
      </c>
      <c r="L33" s="97" t="str">
        <f t="shared" si="4"/>
        <v/>
      </c>
      <c r="M33" s="90"/>
      <c r="N33" s="145">
        <v>28.0</v>
      </c>
      <c r="O33" s="155"/>
      <c r="P33" s="147"/>
      <c r="Q33" s="147"/>
      <c r="R33" s="147"/>
      <c r="S33" s="147" t="str">
        <f t="shared" si="5"/>
        <v/>
      </c>
      <c r="T33" s="148"/>
      <c r="U33" s="149"/>
      <c r="V33" s="150"/>
      <c r="W33" s="150"/>
      <c r="X33" s="141" t="str">
        <f t="shared" si="6"/>
        <v/>
      </c>
      <c r="Y33" s="97" t="str">
        <f t="shared" si="7"/>
        <v/>
      </c>
      <c r="Z33" s="90"/>
      <c r="AA33" s="90"/>
      <c r="AB33" s="90"/>
      <c r="AC33" s="90"/>
      <c r="AD33" s="90"/>
      <c r="AE33" s="95"/>
      <c r="AF33" s="90"/>
      <c r="AG33" s="90"/>
      <c r="AH33" s="90"/>
      <c r="AI33" s="95"/>
    </row>
    <row r="34" ht="18.75" customHeight="1">
      <c r="A34" s="145">
        <v>29.0</v>
      </c>
      <c r="B34" s="146"/>
      <c r="C34" s="147"/>
      <c r="D34" s="147"/>
      <c r="E34" s="147"/>
      <c r="F34" s="147" t="str">
        <f t="shared" si="2"/>
        <v/>
      </c>
      <c r="G34" s="148"/>
      <c r="H34" s="149"/>
      <c r="I34" s="150"/>
      <c r="J34" s="150"/>
      <c r="K34" s="141" t="str">
        <f t="shared" si="3"/>
        <v/>
      </c>
      <c r="L34" s="97" t="str">
        <f t="shared" si="4"/>
        <v/>
      </c>
      <c r="M34" s="90"/>
      <c r="N34" s="145">
        <v>29.0</v>
      </c>
      <c r="O34" s="155"/>
      <c r="P34" s="147"/>
      <c r="Q34" s="147"/>
      <c r="R34" s="147"/>
      <c r="S34" s="147" t="str">
        <f t="shared" si="5"/>
        <v/>
      </c>
      <c r="T34" s="148"/>
      <c r="U34" s="149"/>
      <c r="V34" s="150"/>
      <c r="W34" s="150"/>
      <c r="X34" s="141" t="str">
        <f t="shared" si="6"/>
        <v/>
      </c>
      <c r="Y34" s="97" t="str">
        <f t="shared" si="7"/>
        <v/>
      </c>
      <c r="Z34" s="90"/>
      <c r="AA34" s="90"/>
      <c r="AB34" s="90"/>
      <c r="AC34" s="90"/>
      <c r="AD34" s="90"/>
      <c r="AE34" s="95"/>
      <c r="AF34" s="90"/>
      <c r="AG34" s="90"/>
      <c r="AH34" s="90"/>
      <c r="AI34" s="95"/>
    </row>
    <row r="35" ht="18.75" customHeight="1">
      <c r="A35" s="161">
        <v>30.0</v>
      </c>
      <c r="B35" s="162"/>
      <c r="C35" s="163"/>
      <c r="D35" s="163"/>
      <c r="E35" s="163"/>
      <c r="F35" s="163" t="str">
        <f t="shared" si="2"/>
        <v/>
      </c>
      <c r="G35" s="164"/>
      <c r="H35" s="149"/>
      <c r="I35" s="150"/>
      <c r="J35" s="165"/>
      <c r="K35" s="141" t="str">
        <f t="shared" si="3"/>
        <v/>
      </c>
      <c r="L35" s="97" t="str">
        <f t="shared" si="4"/>
        <v/>
      </c>
      <c r="M35" s="90"/>
      <c r="N35" s="145">
        <v>30.0</v>
      </c>
      <c r="O35" s="155"/>
      <c r="P35" s="147"/>
      <c r="Q35" s="147"/>
      <c r="R35" s="147"/>
      <c r="S35" s="147" t="str">
        <f t="shared" si="5"/>
        <v/>
      </c>
      <c r="T35" s="148"/>
      <c r="U35" s="149"/>
      <c r="V35" s="150"/>
      <c r="W35" s="165"/>
      <c r="X35" s="141" t="str">
        <f t="shared" si="6"/>
        <v/>
      </c>
      <c r="Y35" s="97" t="str">
        <f t="shared" si="7"/>
        <v/>
      </c>
      <c r="Z35" s="90"/>
      <c r="AA35" s="90"/>
      <c r="AB35" s="90"/>
      <c r="AC35" s="90"/>
      <c r="AD35" s="90"/>
      <c r="AE35" s="95"/>
      <c r="AF35" s="90"/>
      <c r="AG35" s="90"/>
      <c r="AH35" s="90"/>
      <c r="AI35" s="95"/>
    </row>
    <row r="36" ht="18.75" customHeight="1">
      <c r="A36" s="96"/>
      <c r="B36" s="166"/>
      <c r="C36" s="166"/>
      <c r="D36" s="166"/>
      <c r="E36" s="166"/>
      <c r="F36" s="166"/>
      <c r="G36" s="167"/>
      <c r="H36" s="166"/>
      <c r="I36" s="168"/>
      <c r="J36" s="169" t="s">
        <v>16</v>
      </c>
      <c r="K36" s="168" t="str">
        <f>COUNT(K6:K35)</f>
        <v>0</v>
      </c>
      <c r="L36" s="166"/>
      <c r="M36" s="90"/>
      <c r="N36" s="96"/>
      <c r="O36" s="167"/>
      <c r="P36" s="166"/>
      <c r="Q36" s="166"/>
      <c r="R36" s="166"/>
      <c r="S36" s="166"/>
      <c r="T36" s="167"/>
      <c r="U36" s="166"/>
      <c r="V36" s="168"/>
      <c r="W36" s="169" t="s">
        <v>16</v>
      </c>
      <c r="X36" s="168" t="str">
        <f>COUNT(X6:X35)</f>
        <v>0</v>
      </c>
      <c r="Y36" s="166"/>
      <c r="Z36" s="90"/>
      <c r="AA36" s="90"/>
      <c r="AB36" s="90"/>
      <c r="AC36" s="90"/>
      <c r="AD36" s="90"/>
      <c r="AE36" s="95"/>
      <c r="AF36" s="90"/>
      <c r="AG36" s="90"/>
      <c r="AH36" s="90"/>
      <c r="AI36" s="95"/>
    </row>
    <row r="37" ht="18.75" customHeight="1">
      <c r="A37" s="109"/>
      <c r="B37" s="117"/>
      <c r="C37" s="117"/>
      <c r="D37" s="117"/>
      <c r="E37" s="117"/>
      <c r="F37" s="117"/>
      <c r="G37" s="170"/>
      <c r="H37" s="117"/>
      <c r="I37" s="171"/>
      <c r="J37" s="172" t="s">
        <v>55</v>
      </c>
      <c r="K37" s="173" t="str">
        <f>SUM(K6:K35)</f>
        <v> 0 </v>
      </c>
      <c r="L37" s="117"/>
      <c r="M37" s="90"/>
      <c r="N37" s="109"/>
      <c r="O37" s="170"/>
      <c r="P37" s="117"/>
      <c r="Q37" s="117"/>
      <c r="R37" s="117"/>
      <c r="S37" s="117"/>
      <c r="T37" s="170"/>
      <c r="U37" s="117"/>
      <c r="V37" s="171"/>
      <c r="W37" s="172" t="s">
        <v>55</v>
      </c>
      <c r="X37" s="174" t="str">
        <f>SUM(X6:X35)</f>
        <v> 0 </v>
      </c>
      <c r="Y37" s="117"/>
      <c r="Z37" s="90"/>
      <c r="AA37" s="90"/>
      <c r="AB37" s="90"/>
      <c r="AC37" s="90"/>
      <c r="AD37" s="90"/>
      <c r="AE37" s="95"/>
      <c r="AF37" s="90"/>
      <c r="AG37" s="90"/>
      <c r="AH37" s="90"/>
      <c r="AI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5"/>
      <c r="AF38" s="90"/>
      <c r="AG38" s="90"/>
      <c r="AH38" s="90"/>
      <c r="AI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5"/>
      <c r="AF39" s="90"/>
      <c r="AG39" s="90"/>
      <c r="AH39" s="90"/>
      <c r="AI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5"/>
      <c r="AF40" s="90"/>
      <c r="AG40" s="90"/>
      <c r="AH40" s="90"/>
      <c r="AI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5"/>
      <c r="AF41" s="90"/>
      <c r="AG41" s="90"/>
      <c r="AH41" s="90"/>
      <c r="AI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5"/>
      <c r="AF42" s="90"/>
      <c r="AG42" s="90"/>
      <c r="AH42" s="90"/>
      <c r="AI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5"/>
      <c r="AF43" s="90"/>
      <c r="AG43" s="90"/>
      <c r="AH43" s="90"/>
      <c r="AI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5"/>
      <c r="AF44" s="90"/>
      <c r="AG44" s="90"/>
      <c r="AH44" s="90"/>
      <c r="AI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5"/>
      <c r="AF45" s="90"/>
      <c r="AG45" s="90"/>
      <c r="AH45" s="90"/>
      <c r="AI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5"/>
      <c r="AF46" s="90"/>
      <c r="AG46" s="90"/>
      <c r="AH46" s="90"/>
      <c r="AI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5"/>
      <c r="AF47" s="90"/>
      <c r="AG47" s="90"/>
      <c r="AH47" s="90"/>
      <c r="AI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5"/>
      <c r="AF48" s="90"/>
      <c r="AG48" s="90"/>
      <c r="AH48" s="90"/>
      <c r="AI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5"/>
      <c r="AF49" s="90"/>
      <c r="AG49" s="90"/>
      <c r="AH49" s="90"/>
      <c r="AI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5"/>
      <c r="AF50" s="90"/>
      <c r="AG50" s="90"/>
      <c r="AH50" s="90"/>
      <c r="AI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5"/>
      <c r="AF51" s="90"/>
      <c r="AG51" s="90"/>
      <c r="AH51" s="90"/>
      <c r="AI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5"/>
      <c r="AF52" s="90"/>
      <c r="AG52" s="90"/>
      <c r="AH52" s="90"/>
      <c r="AI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5"/>
      <c r="AF53" s="90"/>
      <c r="AG53" s="90"/>
      <c r="AH53" s="90"/>
      <c r="AI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5"/>
      <c r="AF54" s="90"/>
      <c r="AG54" s="90"/>
      <c r="AH54" s="90"/>
      <c r="AI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5"/>
      <c r="AF55" s="90"/>
      <c r="AG55" s="90"/>
      <c r="AH55" s="90"/>
      <c r="AI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5"/>
      <c r="AF56" s="90"/>
      <c r="AG56" s="90"/>
      <c r="AH56" s="90"/>
      <c r="AI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5"/>
      <c r="AF57" s="90"/>
      <c r="AG57" s="90"/>
      <c r="AH57" s="90"/>
      <c r="AI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5"/>
      <c r="AF58" s="90"/>
      <c r="AG58" s="90"/>
      <c r="AH58" s="90"/>
      <c r="AI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5"/>
      <c r="AF59" s="90"/>
      <c r="AG59" s="90"/>
      <c r="AH59" s="90"/>
      <c r="AI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5"/>
      <c r="AF60" s="90"/>
      <c r="AG60" s="90"/>
      <c r="AH60" s="90"/>
      <c r="AI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5"/>
      <c r="AF61" s="90"/>
      <c r="AG61" s="90"/>
      <c r="AH61" s="90"/>
      <c r="AI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5"/>
      <c r="AF62" s="90"/>
      <c r="AG62" s="90"/>
      <c r="AH62" s="90"/>
      <c r="AI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5"/>
      <c r="AF63" s="90"/>
      <c r="AG63" s="90"/>
      <c r="AH63" s="90"/>
      <c r="AI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5"/>
      <c r="AF64" s="90"/>
      <c r="AG64" s="90"/>
      <c r="AH64" s="90"/>
      <c r="AI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5"/>
      <c r="AF65" s="90"/>
      <c r="AG65" s="90"/>
      <c r="AH65" s="90"/>
      <c r="AI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5"/>
      <c r="AF66" s="90"/>
      <c r="AG66" s="90"/>
      <c r="AH66" s="90"/>
      <c r="AI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5"/>
      <c r="AF67" s="90"/>
      <c r="AG67" s="90"/>
      <c r="AH67" s="90"/>
      <c r="AI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5"/>
      <c r="AF68" s="90"/>
      <c r="AG68" s="90"/>
      <c r="AH68" s="90"/>
      <c r="AI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5"/>
      <c r="AF69" s="90"/>
      <c r="AG69" s="90"/>
      <c r="AH69" s="90"/>
      <c r="AI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5"/>
      <c r="AF70" s="90"/>
      <c r="AG70" s="90"/>
      <c r="AH70" s="90"/>
      <c r="AI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5"/>
      <c r="AF71" s="90"/>
      <c r="AG71" s="90"/>
      <c r="AH71" s="90"/>
      <c r="AI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5"/>
      <c r="AF72" s="90"/>
      <c r="AG72" s="90"/>
      <c r="AH72" s="90"/>
      <c r="AI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5"/>
      <c r="AF73" s="90"/>
      <c r="AG73" s="90"/>
      <c r="AH73" s="90"/>
      <c r="AI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5"/>
      <c r="AF74" s="90"/>
      <c r="AG74" s="90"/>
      <c r="AH74" s="90"/>
      <c r="AI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5"/>
      <c r="AF75" s="90"/>
      <c r="AG75" s="90"/>
      <c r="AH75" s="90"/>
      <c r="AI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5"/>
      <c r="AF76" s="90"/>
      <c r="AG76" s="90"/>
      <c r="AH76" s="90"/>
      <c r="AI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5"/>
      <c r="AF77" s="90"/>
      <c r="AG77" s="90"/>
      <c r="AH77" s="90"/>
      <c r="AI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5"/>
      <c r="AF78" s="90"/>
      <c r="AG78" s="90"/>
      <c r="AH78" s="90"/>
      <c r="AI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5"/>
      <c r="AF79" s="90"/>
      <c r="AG79" s="90"/>
      <c r="AH79" s="90"/>
      <c r="AI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5"/>
      <c r="AF80" s="90"/>
      <c r="AG80" s="90"/>
      <c r="AH80" s="90"/>
      <c r="AI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5"/>
      <c r="AF81" s="90"/>
      <c r="AG81" s="90"/>
      <c r="AH81" s="90"/>
      <c r="AI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5"/>
      <c r="AF82" s="90"/>
      <c r="AG82" s="90"/>
      <c r="AH82" s="90"/>
      <c r="AI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5"/>
      <c r="AF83" s="90"/>
      <c r="AG83" s="90"/>
      <c r="AH83" s="90"/>
      <c r="AI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5"/>
      <c r="AF84" s="90"/>
      <c r="AG84" s="90"/>
      <c r="AH84" s="90"/>
      <c r="AI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5"/>
      <c r="AF85" s="90"/>
      <c r="AG85" s="90"/>
      <c r="AH85" s="90"/>
      <c r="AI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5"/>
      <c r="AF86" s="90"/>
      <c r="AG86" s="90"/>
      <c r="AH86" s="90"/>
      <c r="AI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5"/>
      <c r="AF87" s="90"/>
      <c r="AG87" s="90"/>
      <c r="AH87" s="90"/>
      <c r="AI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5"/>
      <c r="AF88" s="90"/>
      <c r="AG88" s="90"/>
      <c r="AH88" s="90"/>
      <c r="AI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5"/>
      <c r="AF89" s="90"/>
      <c r="AG89" s="90"/>
      <c r="AH89" s="90"/>
      <c r="AI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5"/>
      <c r="AF90" s="90"/>
      <c r="AG90" s="90"/>
      <c r="AH90" s="90"/>
      <c r="AI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5"/>
      <c r="AF91" s="90"/>
      <c r="AG91" s="90"/>
      <c r="AH91" s="90"/>
      <c r="AI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5"/>
      <c r="AF92" s="90"/>
      <c r="AG92" s="90"/>
      <c r="AH92" s="90"/>
      <c r="AI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5"/>
      <c r="AF93" s="90"/>
      <c r="AG93" s="90"/>
      <c r="AH93" s="90"/>
      <c r="AI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5"/>
      <c r="AF94" s="90"/>
      <c r="AG94" s="90"/>
      <c r="AH94" s="90"/>
      <c r="AI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5"/>
      <c r="AF95" s="90"/>
      <c r="AG95" s="90"/>
      <c r="AH95" s="90"/>
      <c r="AI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5"/>
      <c r="AF96" s="90"/>
      <c r="AG96" s="90"/>
      <c r="AH96" s="90"/>
      <c r="AI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5"/>
      <c r="AF97" s="90"/>
      <c r="AG97" s="90"/>
      <c r="AH97" s="90"/>
      <c r="AI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5"/>
      <c r="AF98" s="90"/>
      <c r="AG98" s="90"/>
      <c r="AH98" s="90"/>
      <c r="AI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5"/>
      <c r="AF99" s="90"/>
      <c r="AG99" s="90"/>
      <c r="AH99" s="90"/>
      <c r="AI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5"/>
      <c r="AF100" s="90"/>
      <c r="AG100" s="90"/>
      <c r="AH100" s="90"/>
      <c r="AI100" s="95"/>
    </row>
  </sheetData>
  <mergeCells count="23">
    <mergeCell ref="S4:S5"/>
    <mergeCell ref="R4:R5"/>
    <mergeCell ref="P3:S3"/>
    <mergeCell ref="V2:X2"/>
    <mergeCell ref="P2:S2"/>
    <mergeCell ref="X4:X5"/>
    <mergeCell ref="V4:W4"/>
    <mergeCell ref="K4:K5"/>
    <mergeCell ref="N4:N5"/>
    <mergeCell ref="O4:O5"/>
    <mergeCell ref="P4:P5"/>
    <mergeCell ref="Q4:Q5"/>
    <mergeCell ref="C4:C5"/>
    <mergeCell ref="F4:F5"/>
    <mergeCell ref="E4:E5"/>
    <mergeCell ref="D4:D5"/>
    <mergeCell ref="I4:J4"/>
    <mergeCell ref="I2:K2"/>
    <mergeCell ref="C1:H1"/>
    <mergeCell ref="C2:F2"/>
    <mergeCell ref="C3:F3"/>
    <mergeCell ref="A4:A5"/>
    <mergeCell ref="B4:B5"/>
  </mergeCells>
  <dataValidations>
    <dataValidation type="list" allowBlank="1" showErrorMessage="1" sqref="H2">
      <formula1>"アルペン,クロスカントリー"</formula1>
    </dataValidation>
    <dataValidation type="list" allowBlank="1" showErrorMessage="1" sqref="C3">
      <formula1>"ＧＳ,ＳＬ,ＦＲ,ＣＬ,ＳＰ"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66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2.71"/>
    <col customWidth="1" min="2" max="5" width="12.43"/>
    <col customWidth="1" min="6" max="6" width="8.43"/>
    <col customWidth="1" min="7" max="7" width="7.71"/>
    <col customWidth="1" min="8" max="8" width="14.43"/>
    <col customWidth="1" min="9" max="9" width="12.57"/>
    <col customWidth="1" min="10" max="10" width="12.86"/>
    <col customWidth="1" min="11" max="11" width="8.43"/>
    <col customWidth="1" hidden="1" min="12" max="12" width="7.86"/>
    <col customWidth="1" min="13" max="13" width="0.86"/>
    <col customWidth="1" min="14" max="14" width="3.43"/>
    <col customWidth="1" min="15" max="15" width="12.43"/>
    <col customWidth="1" min="16" max="18" width="12.0"/>
    <col customWidth="1" min="19" max="19" width="8.43"/>
    <col customWidth="1" min="20" max="20" width="8.29"/>
    <col customWidth="1" min="21" max="21" width="14.43"/>
    <col customWidth="1" min="22" max="22" width="12.43"/>
    <col customWidth="1" min="23" max="23" width="12.29"/>
    <col customWidth="1" min="24" max="24" width="8.43"/>
    <col customWidth="1" hidden="1" min="25" max="25" width="5.14"/>
    <col customWidth="1" min="26" max="26" width="7.57"/>
    <col customWidth="1" hidden="1" min="27" max="27" width="3.0"/>
    <col customWidth="1" hidden="1" min="28" max="29" width="7.14"/>
    <col customWidth="1" hidden="1" min="30" max="30" width="10.29"/>
    <col customWidth="1" hidden="1" min="31" max="31" width="7.57"/>
    <col customWidth="1" hidden="1" min="32" max="33" width="7.14"/>
    <col customWidth="1" hidden="1" min="34" max="34" width="10.0"/>
    <col customWidth="1" hidden="1" min="35" max="35" width="7.57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3"/>
      <c r="H1" s="94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5"/>
      <c r="AF1" s="90"/>
      <c r="AG1" s="90"/>
      <c r="AH1" s="90"/>
      <c r="AI1" s="95"/>
    </row>
    <row r="2" ht="18.75" customHeight="1">
      <c r="A2" s="96"/>
      <c r="B2" s="97" t="s">
        <v>24</v>
      </c>
      <c r="C2" s="98">
        <v>44933.0</v>
      </c>
      <c r="D2" s="99"/>
      <c r="E2" s="99"/>
      <c r="F2" s="100"/>
      <c r="G2" s="97" t="s">
        <v>15</v>
      </c>
      <c r="H2" s="101" t="s">
        <v>13</v>
      </c>
      <c r="I2" s="102" t="s">
        <v>56</v>
      </c>
      <c r="J2" s="9"/>
      <c r="K2" s="10"/>
      <c r="L2" s="103"/>
      <c r="M2" s="90"/>
      <c r="N2" s="96"/>
      <c r="O2" s="104" t="s">
        <v>24</v>
      </c>
      <c r="P2" s="105" t="str">
        <f>C2</f>
        <v>2023/1/7 (Sat)</v>
      </c>
      <c r="Q2" s="9"/>
      <c r="R2" s="9"/>
      <c r="S2" s="106"/>
      <c r="T2" s="104" t="s">
        <v>15</v>
      </c>
      <c r="U2" s="107" t="str">
        <f t="shared" ref="U2:V2" si="1">H2</f>
        <v>アルペン</v>
      </c>
      <c r="V2" s="108" t="str">
        <f t="shared" si="1"/>
        <v>第68回大阪府スキー選手権大会SL（野沢温泉大会）</v>
      </c>
      <c r="W2" s="9"/>
      <c r="X2" s="10"/>
      <c r="Y2" s="103"/>
      <c r="Z2" s="90"/>
      <c r="AA2" s="90"/>
      <c r="AB2" s="90"/>
      <c r="AC2" s="90"/>
      <c r="AD2" s="90"/>
      <c r="AE2" s="95"/>
      <c r="AF2" s="90"/>
      <c r="AG2" s="90"/>
      <c r="AH2" s="90"/>
      <c r="AI2" s="95"/>
    </row>
    <row r="3" ht="18.75" customHeight="1">
      <c r="A3" s="109"/>
      <c r="B3" s="110" t="s">
        <v>26</v>
      </c>
      <c r="C3" s="111" t="s">
        <v>57</v>
      </c>
      <c r="D3" s="18"/>
      <c r="E3" s="18"/>
      <c r="F3" s="112"/>
      <c r="G3" s="110" t="s">
        <v>28</v>
      </c>
      <c r="H3" s="113" t="s">
        <v>18</v>
      </c>
      <c r="I3" s="114" t="s">
        <v>29</v>
      </c>
      <c r="J3" s="115" t="str">
        <f>'基本情報'!I9</f>
        <v>4/1/2022</v>
      </c>
      <c r="K3" s="116"/>
      <c r="L3" s="117"/>
      <c r="M3" s="90"/>
      <c r="N3" s="109"/>
      <c r="O3" s="110" t="s">
        <v>26</v>
      </c>
      <c r="P3" s="111" t="s">
        <v>57</v>
      </c>
      <c r="Q3" s="18"/>
      <c r="R3" s="18"/>
      <c r="S3" s="112"/>
      <c r="T3" s="110" t="s">
        <v>28</v>
      </c>
      <c r="U3" s="118" t="s">
        <v>20</v>
      </c>
      <c r="V3" s="114" t="s">
        <v>29</v>
      </c>
      <c r="W3" s="115" t="str">
        <f>J3</f>
        <v>4/1/2022</v>
      </c>
      <c r="X3" s="116"/>
      <c r="Y3" s="117"/>
      <c r="Z3" s="90"/>
      <c r="AA3" s="90"/>
      <c r="AB3" s="90"/>
      <c r="AC3" s="90"/>
      <c r="AD3" s="90" t="s">
        <v>30</v>
      </c>
      <c r="AE3" s="95"/>
      <c r="AF3" s="90"/>
      <c r="AG3" s="90"/>
      <c r="AH3" s="90"/>
      <c r="AI3" s="95"/>
    </row>
    <row r="4" ht="25.5" customHeight="1">
      <c r="A4" s="119"/>
      <c r="B4" s="120" t="s">
        <v>58</v>
      </c>
      <c r="C4" s="120" t="s">
        <v>59</v>
      </c>
      <c r="D4" s="121" t="s">
        <v>33</v>
      </c>
      <c r="E4" s="120" t="s">
        <v>34</v>
      </c>
      <c r="F4" s="120" t="s">
        <v>60</v>
      </c>
      <c r="G4" s="121" t="s">
        <v>36</v>
      </c>
      <c r="H4" s="121" t="s">
        <v>37</v>
      </c>
      <c r="I4" s="122" t="s">
        <v>38</v>
      </c>
      <c r="J4" s="106"/>
      <c r="K4" s="123" t="s">
        <v>61</v>
      </c>
      <c r="L4" s="121" t="s">
        <v>40</v>
      </c>
      <c r="M4" s="90"/>
      <c r="N4" s="119"/>
      <c r="O4" s="120" t="s">
        <v>62</v>
      </c>
      <c r="P4" s="120" t="s">
        <v>63</v>
      </c>
      <c r="Q4" s="121" t="s">
        <v>33</v>
      </c>
      <c r="R4" s="120" t="s">
        <v>34</v>
      </c>
      <c r="S4" s="120" t="s">
        <v>64</v>
      </c>
      <c r="T4" s="121" t="s">
        <v>36</v>
      </c>
      <c r="U4" s="121" t="s">
        <v>37</v>
      </c>
      <c r="V4" s="122" t="s">
        <v>38</v>
      </c>
      <c r="W4" s="106"/>
      <c r="X4" s="123" t="s">
        <v>65</v>
      </c>
      <c r="Y4" s="121" t="s">
        <v>40</v>
      </c>
      <c r="Z4" s="90"/>
      <c r="AA4" s="124"/>
      <c r="AB4" s="124" t="s">
        <v>45</v>
      </c>
      <c r="AC4" s="125"/>
      <c r="AD4" s="125"/>
      <c r="AE4" s="126"/>
      <c r="AF4" s="125" t="s">
        <v>46</v>
      </c>
      <c r="AG4" s="125"/>
      <c r="AH4" s="125"/>
      <c r="AI4" s="126"/>
    </row>
    <row r="5" ht="21.0" customHeight="1">
      <c r="A5" s="60"/>
      <c r="B5" s="127"/>
      <c r="C5" s="127"/>
      <c r="D5" s="127"/>
      <c r="E5" s="127"/>
      <c r="F5" s="127"/>
      <c r="G5" s="128" t="s">
        <v>47</v>
      </c>
      <c r="H5" s="128" t="s">
        <v>48</v>
      </c>
      <c r="I5" s="110" t="s">
        <v>49</v>
      </c>
      <c r="J5" s="110" t="s">
        <v>50</v>
      </c>
      <c r="K5" s="129"/>
      <c r="L5" s="128"/>
      <c r="M5" s="90"/>
      <c r="N5" s="60"/>
      <c r="O5" s="127"/>
      <c r="P5" s="127"/>
      <c r="Q5" s="127"/>
      <c r="R5" s="127"/>
      <c r="S5" s="127"/>
      <c r="T5" s="128" t="s">
        <v>47</v>
      </c>
      <c r="U5" s="128" t="s">
        <v>48</v>
      </c>
      <c r="V5" s="110" t="s">
        <v>49</v>
      </c>
      <c r="W5" s="110" t="s">
        <v>50</v>
      </c>
      <c r="X5" s="129"/>
      <c r="Y5" s="128"/>
      <c r="Z5" s="90"/>
      <c r="AA5" s="130"/>
      <c r="AB5" s="131" t="s">
        <v>51</v>
      </c>
      <c r="AC5" s="132" t="s">
        <v>52</v>
      </c>
      <c r="AD5" s="132" t="s">
        <v>53</v>
      </c>
      <c r="AE5" s="133" t="s">
        <v>54</v>
      </c>
      <c r="AF5" s="134" t="s">
        <v>51</v>
      </c>
      <c r="AG5" s="132" t="s">
        <v>52</v>
      </c>
      <c r="AH5" s="132" t="s">
        <v>53</v>
      </c>
      <c r="AI5" s="133" t="s">
        <v>54</v>
      </c>
    </row>
    <row r="6" ht="18.75" customHeight="1">
      <c r="A6" s="135">
        <v>1.0</v>
      </c>
      <c r="B6" s="136"/>
      <c r="C6" s="137"/>
      <c r="D6" s="137"/>
      <c r="E6" s="137"/>
      <c r="F6" s="137" t="str">
        <f t="shared" ref="F6:F35" si="2">IF(H6="","",IFERROR(VLOOKUP(L6,$AB$6:$AE$20,3),"参加不可"))</f>
        <v/>
      </c>
      <c r="G6" s="138"/>
      <c r="H6" s="139"/>
      <c r="I6" s="140"/>
      <c r="J6" s="140"/>
      <c r="K6" s="141" t="str">
        <f t="shared" ref="K6:K35" si="3">IF(H6="","",IFERROR(VLOOKUP(L6,$AB$6:$AE$20,4),"参加不可"))</f>
        <v/>
      </c>
      <c r="L6" s="97" t="str">
        <f t="shared" ref="L6:L35" si="4">IF(H6="","",DATEDIF(H6,J$3,"Y"))</f>
        <v/>
      </c>
      <c r="M6" s="90"/>
      <c r="N6" s="135">
        <v>1.0</v>
      </c>
      <c r="O6" s="142"/>
      <c r="P6" s="137"/>
      <c r="Q6" s="137"/>
      <c r="R6" s="137"/>
      <c r="S6" s="137" t="str">
        <f t="shared" ref="S6:S35" si="5">IF(U6="","",IFERROR(VLOOKUP(Y6,$AF$6:$AI$20,3),"参加不可"))</f>
        <v/>
      </c>
      <c r="T6" s="138"/>
      <c r="U6" s="139"/>
      <c r="V6" s="140"/>
      <c r="W6" s="140"/>
      <c r="X6" s="141" t="str">
        <f t="shared" ref="X6:X35" si="6">IF(U6="","",IFERROR(VLOOKUP(Y6,$AF$6:$AI$20,4),"参加不可"))</f>
        <v/>
      </c>
      <c r="Y6" s="97" t="str">
        <f t="shared" ref="Y6:Y35" si="7">IF(U6="","",DATEDIF(U6,W$3,"Y"))</f>
        <v/>
      </c>
      <c r="Z6" s="90"/>
      <c r="AA6" s="143">
        <v>1.0</v>
      </c>
      <c r="AB6" s="135">
        <v>10.0</v>
      </c>
      <c r="AC6" s="140">
        <v>17.0</v>
      </c>
      <c r="AD6" s="140" t="s">
        <v>45</v>
      </c>
      <c r="AE6" s="141">
        <v>5000.0</v>
      </c>
      <c r="AF6" s="144">
        <v>10.0</v>
      </c>
      <c r="AG6" s="140">
        <v>17.0</v>
      </c>
      <c r="AH6" s="140" t="s">
        <v>46</v>
      </c>
      <c r="AI6" s="141">
        <v>5000.0</v>
      </c>
    </row>
    <row r="7" ht="18.75" customHeight="1">
      <c r="A7" s="145">
        <v>2.0</v>
      </c>
      <c r="B7" s="146"/>
      <c r="C7" s="147"/>
      <c r="D7" s="147"/>
      <c r="E7" s="147"/>
      <c r="F7" s="147" t="str">
        <f t="shared" si="2"/>
        <v/>
      </c>
      <c r="G7" s="148"/>
      <c r="H7" s="149"/>
      <c r="I7" s="150"/>
      <c r="J7" s="150"/>
      <c r="K7" s="141" t="str">
        <f t="shared" si="3"/>
        <v/>
      </c>
      <c r="L7" s="97" t="str">
        <f t="shared" si="4"/>
        <v/>
      </c>
      <c r="M7" s="90"/>
      <c r="N7" s="145">
        <v>2.0</v>
      </c>
      <c r="O7" s="146"/>
      <c r="P7" s="147"/>
      <c r="Q7" s="147"/>
      <c r="R7" s="147"/>
      <c r="S7" s="147" t="str">
        <f t="shared" si="5"/>
        <v/>
      </c>
      <c r="T7" s="148"/>
      <c r="U7" s="149"/>
      <c r="V7" s="150"/>
      <c r="W7" s="150"/>
      <c r="X7" s="141" t="str">
        <f t="shared" si="6"/>
        <v/>
      </c>
      <c r="Y7" s="97" t="str">
        <f t="shared" si="7"/>
        <v/>
      </c>
      <c r="Z7" s="90"/>
      <c r="AA7" s="151">
        <v>2.0</v>
      </c>
      <c r="AB7" s="152" t="str">
        <f t="shared" ref="AB7:AB20" si="8">IF(AC6="","",AC6+1)</f>
        <v>18</v>
      </c>
      <c r="AC7" s="150"/>
      <c r="AD7" s="150" t="s">
        <v>45</v>
      </c>
      <c r="AE7" s="153">
        <v>6000.0</v>
      </c>
      <c r="AF7" s="154" t="str">
        <f t="shared" ref="AF7:AF20" si="9">IF(AG6="","",AG6+1)</f>
        <v>18</v>
      </c>
      <c r="AG7" s="150"/>
      <c r="AH7" s="150" t="s">
        <v>46</v>
      </c>
      <c r="AI7" s="153">
        <v>6000.0</v>
      </c>
    </row>
    <row r="8" ht="18.75" customHeight="1">
      <c r="A8" s="145">
        <v>3.0</v>
      </c>
      <c r="B8" s="146"/>
      <c r="C8" s="147"/>
      <c r="D8" s="147"/>
      <c r="E8" s="147"/>
      <c r="F8" s="147" t="str">
        <f t="shared" si="2"/>
        <v/>
      </c>
      <c r="G8" s="148"/>
      <c r="H8" s="149"/>
      <c r="I8" s="150"/>
      <c r="J8" s="150"/>
      <c r="K8" s="141" t="str">
        <f t="shared" si="3"/>
        <v/>
      </c>
      <c r="L8" s="97" t="str">
        <f t="shared" si="4"/>
        <v/>
      </c>
      <c r="M8" s="90"/>
      <c r="N8" s="145">
        <v>3.0</v>
      </c>
      <c r="O8" s="155"/>
      <c r="P8" s="147"/>
      <c r="Q8" s="147"/>
      <c r="R8" s="147"/>
      <c r="S8" s="147" t="str">
        <f t="shared" si="5"/>
        <v/>
      </c>
      <c r="T8" s="148"/>
      <c r="U8" s="149"/>
      <c r="V8" s="150"/>
      <c r="W8" s="150"/>
      <c r="X8" s="141" t="str">
        <f t="shared" si="6"/>
        <v/>
      </c>
      <c r="Y8" s="97" t="str">
        <f t="shared" si="7"/>
        <v/>
      </c>
      <c r="Z8" s="90"/>
      <c r="AA8" s="151">
        <v>3.0</v>
      </c>
      <c r="AB8" s="152" t="str">
        <f t="shared" si="8"/>
        <v/>
      </c>
      <c r="AC8" s="150"/>
      <c r="AD8" s="150"/>
      <c r="AE8" s="153"/>
      <c r="AF8" s="154" t="str">
        <f t="shared" si="9"/>
        <v/>
      </c>
      <c r="AG8" s="150"/>
      <c r="AH8" s="150"/>
      <c r="AI8" s="153"/>
    </row>
    <row r="9" ht="18.75" customHeight="1">
      <c r="A9" s="145">
        <v>4.0</v>
      </c>
      <c r="B9" s="146"/>
      <c r="C9" s="147"/>
      <c r="D9" s="147"/>
      <c r="E9" s="147"/>
      <c r="F9" s="147" t="str">
        <f t="shared" si="2"/>
        <v/>
      </c>
      <c r="G9" s="148"/>
      <c r="H9" s="149"/>
      <c r="I9" s="150"/>
      <c r="J9" s="150"/>
      <c r="K9" s="141" t="str">
        <f t="shared" si="3"/>
        <v/>
      </c>
      <c r="L9" s="97" t="str">
        <f t="shared" si="4"/>
        <v/>
      </c>
      <c r="M9" s="90"/>
      <c r="N9" s="145">
        <v>4.0</v>
      </c>
      <c r="O9" s="155"/>
      <c r="P9" s="147"/>
      <c r="Q9" s="147"/>
      <c r="R9" s="147"/>
      <c r="S9" s="147" t="str">
        <f t="shared" si="5"/>
        <v/>
      </c>
      <c r="T9" s="148"/>
      <c r="U9" s="149"/>
      <c r="V9" s="150"/>
      <c r="W9" s="150"/>
      <c r="X9" s="141" t="str">
        <f t="shared" si="6"/>
        <v/>
      </c>
      <c r="Y9" s="97" t="str">
        <f t="shared" si="7"/>
        <v/>
      </c>
      <c r="Z9" s="90"/>
      <c r="AA9" s="151">
        <v>4.0</v>
      </c>
      <c r="AB9" s="152" t="str">
        <f t="shared" si="8"/>
        <v/>
      </c>
      <c r="AC9" s="150"/>
      <c r="AD9" s="150"/>
      <c r="AE9" s="153"/>
      <c r="AF9" s="154" t="str">
        <f t="shared" si="9"/>
        <v/>
      </c>
      <c r="AG9" s="150"/>
      <c r="AH9" s="150"/>
      <c r="AI9" s="153"/>
    </row>
    <row r="10" ht="18.75" customHeight="1">
      <c r="A10" s="145">
        <v>5.0</v>
      </c>
      <c r="B10" s="146"/>
      <c r="C10" s="147"/>
      <c r="D10" s="147"/>
      <c r="E10" s="147"/>
      <c r="F10" s="147" t="str">
        <f t="shared" si="2"/>
        <v/>
      </c>
      <c r="G10" s="148"/>
      <c r="H10" s="149"/>
      <c r="I10" s="150"/>
      <c r="J10" s="150"/>
      <c r="K10" s="141" t="str">
        <f t="shared" si="3"/>
        <v/>
      </c>
      <c r="L10" s="97" t="str">
        <f t="shared" si="4"/>
        <v/>
      </c>
      <c r="M10" s="90"/>
      <c r="N10" s="145">
        <v>5.0</v>
      </c>
      <c r="O10" s="155"/>
      <c r="P10" s="147"/>
      <c r="Q10" s="147"/>
      <c r="R10" s="147"/>
      <c r="S10" s="147" t="str">
        <f t="shared" si="5"/>
        <v/>
      </c>
      <c r="T10" s="148"/>
      <c r="U10" s="149"/>
      <c r="V10" s="150"/>
      <c r="W10" s="150"/>
      <c r="X10" s="141" t="str">
        <f t="shared" si="6"/>
        <v/>
      </c>
      <c r="Y10" s="97" t="str">
        <f t="shared" si="7"/>
        <v/>
      </c>
      <c r="Z10" s="90"/>
      <c r="AA10" s="151">
        <v>5.0</v>
      </c>
      <c r="AB10" s="152" t="str">
        <f t="shared" si="8"/>
        <v/>
      </c>
      <c r="AC10" s="150"/>
      <c r="AD10" s="150"/>
      <c r="AE10" s="153"/>
      <c r="AF10" s="154" t="str">
        <f t="shared" si="9"/>
        <v/>
      </c>
      <c r="AG10" s="150"/>
      <c r="AH10" s="150"/>
      <c r="AI10" s="153"/>
    </row>
    <row r="11" ht="18.75" customHeight="1">
      <c r="A11" s="145">
        <v>6.0</v>
      </c>
      <c r="B11" s="146"/>
      <c r="C11" s="147"/>
      <c r="D11" s="147"/>
      <c r="E11" s="147"/>
      <c r="F11" s="147" t="str">
        <f t="shared" si="2"/>
        <v/>
      </c>
      <c r="G11" s="148"/>
      <c r="H11" s="149"/>
      <c r="I11" s="150"/>
      <c r="J11" s="150"/>
      <c r="K11" s="141" t="str">
        <f t="shared" si="3"/>
        <v/>
      </c>
      <c r="L11" s="97" t="str">
        <f t="shared" si="4"/>
        <v/>
      </c>
      <c r="M11" s="90"/>
      <c r="N11" s="145">
        <v>6.0</v>
      </c>
      <c r="O11" s="155"/>
      <c r="P11" s="147"/>
      <c r="Q11" s="147"/>
      <c r="R11" s="147"/>
      <c r="S11" s="147" t="str">
        <f t="shared" si="5"/>
        <v/>
      </c>
      <c r="T11" s="148"/>
      <c r="U11" s="149"/>
      <c r="V11" s="150"/>
      <c r="W11" s="150"/>
      <c r="X11" s="141" t="str">
        <f t="shared" si="6"/>
        <v/>
      </c>
      <c r="Y11" s="97" t="str">
        <f t="shared" si="7"/>
        <v/>
      </c>
      <c r="Z11" s="90"/>
      <c r="AA11" s="151">
        <v>6.0</v>
      </c>
      <c r="AB11" s="152" t="str">
        <f t="shared" si="8"/>
        <v/>
      </c>
      <c r="AC11" s="150"/>
      <c r="AD11" s="150"/>
      <c r="AE11" s="153"/>
      <c r="AF11" s="154" t="str">
        <f t="shared" si="9"/>
        <v/>
      </c>
      <c r="AG11" s="150"/>
      <c r="AH11" s="150"/>
      <c r="AI11" s="153"/>
    </row>
    <row r="12" ht="18.75" customHeight="1">
      <c r="A12" s="145">
        <v>7.0</v>
      </c>
      <c r="B12" s="146"/>
      <c r="C12" s="147"/>
      <c r="D12" s="147"/>
      <c r="E12" s="147"/>
      <c r="F12" s="147" t="str">
        <f t="shared" si="2"/>
        <v/>
      </c>
      <c r="G12" s="148"/>
      <c r="H12" s="149"/>
      <c r="I12" s="150"/>
      <c r="J12" s="150"/>
      <c r="K12" s="141" t="str">
        <f t="shared" si="3"/>
        <v/>
      </c>
      <c r="L12" s="97" t="str">
        <f t="shared" si="4"/>
        <v/>
      </c>
      <c r="M12" s="90"/>
      <c r="N12" s="145">
        <v>7.0</v>
      </c>
      <c r="O12" s="155"/>
      <c r="P12" s="147"/>
      <c r="Q12" s="147"/>
      <c r="R12" s="147"/>
      <c r="S12" s="147" t="str">
        <f t="shared" si="5"/>
        <v/>
      </c>
      <c r="T12" s="148"/>
      <c r="U12" s="149"/>
      <c r="V12" s="150"/>
      <c r="W12" s="150"/>
      <c r="X12" s="141" t="str">
        <f t="shared" si="6"/>
        <v/>
      </c>
      <c r="Y12" s="97" t="str">
        <f t="shared" si="7"/>
        <v/>
      </c>
      <c r="Z12" s="90"/>
      <c r="AA12" s="151">
        <v>7.0</v>
      </c>
      <c r="AB12" s="152" t="str">
        <f t="shared" si="8"/>
        <v/>
      </c>
      <c r="AC12" s="150"/>
      <c r="AD12" s="150"/>
      <c r="AE12" s="153"/>
      <c r="AF12" s="154" t="str">
        <f t="shared" si="9"/>
        <v/>
      </c>
      <c r="AG12" s="150"/>
      <c r="AH12" s="150"/>
      <c r="AI12" s="153"/>
    </row>
    <row r="13" ht="18.75" customHeight="1">
      <c r="A13" s="145">
        <v>8.0</v>
      </c>
      <c r="B13" s="146"/>
      <c r="C13" s="147"/>
      <c r="D13" s="147"/>
      <c r="E13" s="147"/>
      <c r="F13" s="147" t="str">
        <f t="shared" si="2"/>
        <v/>
      </c>
      <c r="G13" s="148"/>
      <c r="H13" s="149"/>
      <c r="I13" s="150"/>
      <c r="J13" s="150"/>
      <c r="K13" s="141" t="str">
        <f t="shared" si="3"/>
        <v/>
      </c>
      <c r="L13" s="97" t="str">
        <f t="shared" si="4"/>
        <v/>
      </c>
      <c r="M13" s="90"/>
      <c r="N13" s="145">
        <v>8.0</v>
      </c>
      <c r="O13" s="155"/>
      <c r="P13" s="147"/>
      <c r="Q13" s="147"/>
      <c r="R13" s="147"/>
      <c r="S13" s="147" t="str">
        <f t="shared" si="5"/>
        <v/>
      </c>
      <c r="T13" s="148"/>
      <c r="U13" s="149"/>
      <c r="V13" s="150"/>
      <c r="W13" s="150"/>
      <c r="X13" s="141" t="str">
        <f t="shared" si="6"/>
        <v/>
      </c>
      <c r="Y13" s="97" t="str">
        <f t="shared" si="7"/>
        <v/>
      </c>
      <c r="Z13" s="90"/>
      <c r="AA13" s="151">
        <v>8.0</v>
      </c>
      <c r="AB13" s="152" t="str">
        <f t="shared" si="8"/>
        <v/>
      </c>
      <c r="AC13" s="150"/>
      <c r="AD13" s="150"/>
      <c r="AE13" s="153"/>
      <c r="AF13" s="154" t="str">
        <f t="shared" si="9"/>
        <v/>
      </c>
      <c r="AG13" s="150"/>
      <c r="AH13" s="150"/>
      <c r="AI13" s="153"/>
    </row>
    <row r="14" ht="18.75" customHeight="1">
      <c r="A14" s="145">
        <v>9.0</v>
      </c>
      <c r="B14" s="146"/>
      <c r="C14" s="147"/>
      <c r="D14" s="147"/>
      <c r="E14" s="147"/>
      <c r="F14" s="147" t="str">
        <f t="shared" si="2"/>
        <v/>
      </c>
      <c r="G14" s="148"/>
      <c r="H14" s="149"/>
      <c r="I14" s="150"/>
      <c r="J14" s="150"/>
      <c r="K14" s="141" t="str">
        <f t="shared" si="3"/>
        <v/>
      </c>
      <c r="L14" s="97" t="str">
        <f t="shared" si="4"/>
        <v/>
      </c>
      <c r="M14" s="90"/>
      <c r="N14" s="145">
        <v>9.0</v>
      </c>
      <c r="O14" s="155"/>
      <c r="P14" s="147"/>
      <c r="Q14" s="147"/>
      <c r="R14" s="147"/>
      <c r="S14" s="147" t="str">
        <f t="shared" si="5"/>
        <v/>
      </c>
      <c r="T14" s="148"/>
      <c r="U14" s="149"/>
      <c r="V14" s="150"/>
      <c r="W14" s="150"/>
      <c r="X14" s="141" t="str">
        <f t="shared" si="6"/>
        <v/>
      </c>
      <c r="Y14" s="97" t="str">
        <f t="shared" si="7"/>
        <v/>
      </c>
      <c r="Z14" s="90"/>
      <c r="AA14" s="151">
        <v>9.0</v>
      </c>
      <c r="AB14" s="152" t="str">
        <f t="shared" si="8"/>
        <v/>
      </c>
      <c r="AC14" s="150"/>
      <c r="AD14" s="150"/>
      <c r="AE14" s="153"/>
      <c r="AF14" s="154" t="str">
        <f t="shared" si="9"/>
        <v/>
      </c>
      <c r="AG14" s="150"/>
      <c r="AH14" s="150"/>
      <c r="AI14" s="153"/>
    </row>
    <row r="15" ht="18.75" customHeight="1">
      <c r="A15" s="145">
        <v>10.0</v>
      </c>
      <c r="B15" s="146"/>
      <c r="C15" s="147"/>
      <c r="D15" s="147"/>
      <c r="E15" s="147"/>
      <c r="F15" s="147" t="str">
        <f t="shared" si="2"/>
        <v/>
      </c>
      <c r="G15" s="148"/>
      <c r="H15" s="149"/>
      <c r="I15" s="150"/>
      <c r="J15" s="150"/>
      <c r="K15" s="141" t="str">
        <f t="shared" si="3"/>
        <v/>
      </c>
      <c r="L15" s="97" t="str">
        <f t="shared" si="4"/>
        <v/>
      </c>
      <c r="M15" s="90"/>
      <c r="N15" s="145">
        <v>10.0</v>
      </c>
      <c r="O15" s="155"/>
      <c r="P15" s="147"/>
      <c r="Q15" s="147"/>
      <c r="R15" s="147"/>
      <c r="S15" s="147" t="str">
        <f t="shared" si="5"/>
        <v/>
      </c>
      <c r="T15" s="148"/>
      <c r="U15" s="149"/>
      <c r="V15" s="150"/>
      <c r="W15" s="150"/>
      <c r="X15" s="141" t="str">
        <f t="shared" si="6"/>
        <v/>
      </c>
      <c r="Y15" s="97" t="str">
        <f t="shared" si="7"/>
        <v/>
      </c>
      <c r="Z15" s="90"/>
      <c r="AA15" s="151">
        <v>10.0</v>
      </c>
      <c r="AB15" s="152" t="str">
        <f t="shared" si="8"/>
        <v/>
      </c>
      <c r="AC15" s="150"/>
      <c r="AD15" s="150"/>
      <c r="AE15" s="153"/>
      <c r="AF15" s="154" t="str">
        <f t="shared" si="9"/>
        <v/>
      </c>
      <c r="AG15" s="150"/>
      <c r="AH15" s="150"/>
      <c r="AI15" s="153"/>
    </row>
    <row r="16" ht="18.75" customHeight="1">
      <c r="A16" s="145">
        <v>11.0</v>
      </c>
      <c r="B16" s="146"/>
      <c r="C16" s="147"/>
      <c r="D16" s="147"/>
      <c r="E16" s="147"/>
      <c r="F16" s="147" t="str">
        <f t="shared" si="2"/>
        <v/>
      </c>
      <c r="G16" s="148"/>
      <c r="H16" s="149"/>
      <c r="I16" s="150"/>
      <c r="J16" s="150"/>
      <c r="K16" s="141" t="str">
        <f t="shared" si="3"/>
        <v/>
      </c>
      <c r="L16" s="97" t="str">
        <f t="shared" si="4"/>
        <v/>
      </c>
      <c r="M16" s="90"/>
      <c r="N16" s="145">
        <v>11.0</v>
      </c>
      <c r="O16" s="155"/>
      <c r="P16" s="147"/>
      <c r="Q16" s="147"/>
      <c r="R16" s="147"/>
      <c r="S16" s="147" t="str">
        <f t="shared" si="5"/>
        <v/>
      </c>
      <c r="T16" s="148"/>
      <c r="U16" s="149"/>
      <c r="V16" s="150"/>
      <c r="W16" s="150"/>
      <c r="X16" s="141" t="str">
        <f t="shared" si="6"/>
        <v/>
      </c>
      <c r="Y16" s="97" t="str">
        <f t="shared" si="7"/>
        <v/>
      </c>
      <c r="Z16" s="90"/>
      <c r="AA16" s="151">
        <v>11.0</v>
      </c>
      <c r="AB16" s="152" t="str">
        <f t="shared" si="8"/>
        <v/>
      </c>
      <c r="AC16" s="150"/>
      <c r="AD16" s="150"/>
      <c r="AE16" s="153"/>
      <c r="AF16" s="154" t="str">
        <f t="shared" si="9"/>
        <v/>
      </c>
      <c r="AG16" s="150"/>
      <c r="AH16" s="150"/>
      <c r="AI16" s="153"/>
    </row>
    <row r="17" ht="18.75" customHeight="1">
      <c r="A17" s="145">
        <v>12.0</v>
      </c>
      <c r="B17" s="146"/>
      <c r="C17" s="147"/>
      <c r="D17" s="147"/>
      <c r="E17" s="147"/>
      <c r="F17" s="147" t="str">
        <f t="shared" si="2"/>
        <v/>
      </c>
      <c r="G17" s="148"/>
      <c r="H17" s="149"/>
      <c r="I17" s="150"/>
      <c r="J17" s="150"/>
      <c r="K17" s="141" t="str">
        <f t="shared" si="3"/>
        <v/>
      </c>
      <c r="L17" s="97" t="str">
        <f t="shared" si="4"/>
        <v/>
      </c>
      <c r="M17" s="90"/>
      <c r="N17" s="145">
        <v>12.0</v>
      </c>
      <c r="O17" s="155"/>
      <c r="P17" s="147"/>
      <c r="Q17" s="147"/>
      <c r="R17" s="147"/>
      <c r="S17" s="147" t="str">
        <f t="shared" si="5"/>
        <v/>
      </c>
      <c r="T17" s="148"/>
      <c r="U17" s="149"/>
      <c r="V17" s="150"/>
      <c r="W17" s="150"/>
      <c r="X17" s="141" t="str">
        <f t="shared" si="6"/>
        <v/>
      </c>
      <c r="Y17" s="97" t="str">
        <f t="shared" si="7"/>
        <v/>
      </c>
      <c r="Z17" s="90"/>
      <c r="AA17" s="151">
        <v>12.0</v>
      </c>
      <c r="AB17" s="152" t="str">
        <f t="shared" si="8"/>
        <v/>
      </c>
      <c r="AC17" s="150"/>
      <c r="AD17" s="150"/>
      <c r="AE17" s="153"/>
      <c r="AF17" s="154" t="str">
        <f t="shared" si="9"/>
        <v/>
      </c>
      <c r="AG17" s="150"/>
      <c r="AH17" s="150"/>
      <c r="AI17" s="153"/>
    </row>
    <row r="18" ht="18.75" customHeight="1">
      <c r="A18" s="145">
        <v>13.0</v>
      </c>
      <c r="B18" s="146"/>
      <c r="C18" s="147"/>
      <c r="D18" s="147"/>
      <c r="E18" s="147"/>
      <c r="F18" s="147" t="str">
        <f t="shared" si="2"/>
        <v/>
      </c>
      <c r="G18" s="148"/>
      <c r="H18" s="149"/>
      <c r="I18" s="150"/>
      <c r="J18" s="150"/>
      <c r="K18" s="141" t="str">
        <f t="shared" si="3"/>
        <v/>
      </c>
      <c r="L18" s="97" t="str">
        <f t="shared" si="4"/>
        <v/>
      </c>
      <c r="M18" s="90"/>
      <c r="N18" s="145">
        <v>13.0</v>
      </c>
      <c r="O18" s="155"/>
      <c r="P18" s="147"/>
      <c r="Q18" s="147"/>
      <c r="R18" s="147"/>
      <c r="S18" s="147" t="str">
        <f t="shared" si="5"/>
        <v/>
      </c>
      <c r="T18" s="148"/>
      <c r="U18" s="149"/>
      <c r="V18" s="150"/>
      <c r="W18" s="150"/>
      <c r="X18" s="141" t="str">
        <f t="shared" si="6"/>
        <v/>
      </c>
      <c r="Y18" s="97" t="str">
        <f t="shared" si="7"/>
        <v/>
      </c>
      <c r="Z18" s="90"/>
      <c r="AA18" s="151">
        <v>13.0</v>
      </c>
      <c r="AB18" s="152" t="str">
        <f t="shared" si="8"/>
        <v/>
      </c>
      <c r="AC18" s="150"/>
      <c r="AD18" s="150"/>
      <c r="AE18" s="153"/>
      <c r="AF18" s="154" t="str">
        <f t="shared" si="9"/>
        <v/>
      </c>
      <c r="AG18" s="150"/>
      <c r="AH18" s="150"/>
      <c r="AI18" s="153"/>
    </row>
    <row r="19" ht="18.75" customHeight="1">
      <c r="A19" s="145">
        <v>14.0</v>
      </c>
      <c r="B19" s="146"/>
      <c r="C19" s="147"/>
      <c r="D19" s="147"/>
      <c r="E19" s="147"/>
      <c r="F19" s="147" t="str">
        <f t="shared" si="2"/>
        <v/>
      </c>
      <c r="G19" s="148"/>
      <c r="H19" s="149"/>
      <c r="I19" s="150"/>
      <c r="J19" s="150"/>
      <c r="K19" s="141" t="str">
        <f t="shared" si="3"/>
        <v/>
      </c>
      <c r="L19" s="97" t="str">
        <f t="shared" si="4"/>
        <v/>
      </c>
      <c r="M19" s="90"/>
      <c r="N19" s="145">
        <v>14.0</v>
      </c>
      <c r="O19" s="155"/>
      <c r="P19" s="147"/>
      <c r="Q19" s="147"/>
      <c r="R19" s="147"/>
      <c r="S19" s="147" t="str">
        <f t="shared" si="5"/>
        <v/>
      </c>
      <c r="T19" s="148"/>
      <c r="U19" s="149"/>
      <c r="V19" s="150"/>
      <c r="W19" s="150"/>
      <c r="X19" s="141" t="str">
        <f t="shared" si="6"/>
        <v/>
      </c>
      <c r="Y19" s="97" t="str">
        <f t="shared" si="7"/>
        <v/>
      </c>
      <c r="Z19" s="90"/>
      <c r="AA19" s="151">
        <v>14.0</v>
      </c>
      <c r="AB19" s="152" t="str">
        <f t="shared" si="8"/>
        <v/>
      </c>
      <c r="AC19" s="150"/>
      <c r="AD19" s="150"/>
      <c r="AE19" s="153"/>
      <c r="AF19" s="154" t="str">
        <f t="shared" si="9"/>
        <v/>
      </c>
      <c r="AG19" s="150"/>
      <c r="AH19" s="150"/>
      <c r="AI19" s="153"/>
    </row>
    <row r="20" ht="18.75" customHeight="1">
      <c r="A20" s="145">
        <v>15.0</v>
      </c>
      <c r="B20" s="146"/>
      <c r="C20" s="147"/>
      <c r="D20" s="147"/>
      <c r="E20" s="147"/>
      <c r="F20" s="147" t="str">
        <f t="shared" si="2"/>
        <v/>
      </c>
      <c r="G20" s="148"/>
      <c r="H20" s="149"/>
      <c r="I20" s="150"/>
      <c r="J20" s="150"/>
      <c r="K20" s="141" t="str">
        <f t="shared" si="3"/>
        <v/>
      </c>
      <c r="L20" s="97" t="str">
        <f t="shared" si="4"/>
        <v/>
      </c>
      <c r="M20" s="90"/>
      <c r="N20" s="145">
        <v>15.0</v>
      </c>
      <c r="O20" s="155"/>
      <c r="P20" s="147"/>
      <c r="Q20" s="147"/>
      <c r="R20" s="147"/>
      <c r="S20" s="147" t="str">
        <f t="shared" si="5"/>
        <v/>
      </c>
      <c r="T20" s="148"/>
      <c r="U20" s="149"/>
      <c r="V20" s="150"/>
      <c r="W20" s="150"/>
      <c r="X20" s="141" t="str">
        <f t="shared" si="6"/>
        <v/>
      </c>
      <c r="Y20" s="97" t="str">
        <f t="shared" si="7"/>
        <v/>
      </c>
      <c r="Z20" s="90"/>
      <c r="AA20" s="156">
        <v>15.0</v>
      </c>
      <c r="AB20" s="157" t="str">
        <f t="shared" si="8"/>
        <v/>
      </c>
      <c r="AC20" s="158"/>
      <c r="AD20" s="158"/>
      <c r="AE20" s="159"/>
      <c r="AF20" s="160" t="str">
        <f t="shared" si="9"/>
        <v/>
      </c>
      <c r="AG20" s="158"/>
      <c r="AH20" s="158"/>
      <c r="AI20" s="159"/>
    </row>
    <row r="21" ht="18.75" customHeight="1">
      <c r="A21" s="145">
        <v>16.0</v>
      </c>
      <c r="B21" s="146"/>
      <c r="C21" s="147"/>
      <c r="D21" s="147"/>
      <c r="E21" s="147"/>
      <c r="F21" s="147" t="str">
        <f t="shared" si="2"/>
        <v/>
      </c>
      <c r="G21" s="148"/>
      <c r="H21" s="149"/>
      <c r="I21" s="150"/>
      <c r="J21" s="150"/>
      <c r="K21" s="141" t="str">
        <f t="shared" si="3"/>
        <v/>
      </c>
      <c r="L21" s="97" t="str">
        <f t="shared" si="4"/>
        <v/>
      </c>
      <c r="M21" s="90"/>
      <c r="N21" s="145">
        <v>16.0</v>
      </c>
      <c r="O21" s="155"/>
      <c r="P21" s="147"/>
      <c r="Q21" s="147"/>
      <c r="R21" s="147"/>
      <c r="S21" s="147" t="str">
        <f t="shared" si="5"/>
        <v/>
      </c>
      <c r="T21" s="148"/>
      <c r="U21" s="149"/>
      <c r="V21" s="150"/>
      <c r="W21" s="150"/>
      <c r="X21" s="141" t="str">
        <f t="shared" si="6"/>
        <v/>
      </c>
      <c r="Y21" s="97" t="str">
        <f t="shared" si="7"/>
        <v/>
      </c>
      <c r="Z21" s="90"/>
      <c r="AA21" s="90"/>
      <c r="AB21" s="90"/>
      <c r="AC21" s="90"/>
      <c r="AD21" s="90"/>
      <c r="AE21" s="95"/>
      <c r="AF21" s="90"/>
      <c r="AG21" s="90"/>
      <c r="AH21" s="90"/>
      <c r="AI21" s="95"/>
    </row>
    <row r="22" ht="18.75" customHeight="1">
      <c r="A22" s="145">
        <v>17.0</v>
      </c>
      <c r="B22" s="146"/>
      <c r="C22" s="147"/>
      <c r="D22" s="147"/>
      <c r="E22" s="147"/>
      <c r="F22" s="147" t="str">
        <f t="shared" si="2"/>
        <v/>
      </c>
      <c r="G22" s="148"/>
      <c r="H22" s="149"/>
      <c r="I22" s="150"/>
      <c r="J22" s="150"/>
      <c r="K22" s="141" t="str">
        <f t="shared" si="3"/>
        <v/>
      </c>
      <c r="L22" s="97" t="str">
        <f t="shared" si="4"/>
        <v/>
      </c>
      <c r="M22" s="90"/>
      <c r="N22" s="145">
        <v>17.0</v>
      </c>
      <c r="O22" s="155"/>
      <c r="P22" s="147"/>
      <c r="Q22" s="147"/>
      <c r="R22" s="147"/>
      <c r="S22" s="147" t="str">
        <f t="shared" si="5"/>
        <v/>
      </c>
      <c r="T22" s="148"/>
      <c r="U22" s="149"/>
      <c r="V22" s="150"/>
      <c r="W22" s="150"/>
      <c r="X22" s="141" t="str">
        <f t="shared" si="6"/>
        <v/>
      </c>
      <c r="Y22" s="97" t="str">
        <f t="shared" si="7"/>
        <v/>
      </c>
      <c r="Z22" s="90"/>
      <c r="AA22" s="90"/>
      <c r="AB22" s="90"/>
      <c r="AC22" s="90"/>
      <c r="AD22" s="90"/>
      <c r="AE22" s="95"/>
      <c r="AF22" s="90"/>
      <c r="AG22" s="90"/>
      <c r="AH22" s="90"/>
      <c r="AI22" s="95"/>
    </row>
    <row r="23" ht="18.75" customHeight="1">
      <c r="A23" s="145">
        <v>18.0</v>
      </c>
      <c r="B23" s="146"/>
      <c r="C23" s="147"/>
      <c r="D23" s="147"/>
      <c r="E23" s="147"/>
      <c r="F23" s="147" t="str">
        <f t="shared" si="2"/>
        <v/>
      </c>
      <c r="G23" s="148"/>
      <c r="H23" s="149"/>
      <c r="I23" s="150"/>
      <c r="J23" s="150"/>
      <c r="K23" s="141" t="str">
        <f t="shared" si="3"/>
        <v/>
      </c>
      <c r="L23" s="97" t="str">
        <f t="shared" si="4"/>
        <v/>
      </c>
      <c r="M23" s="90"/>
      <c r="N23" s="145">
        <v>18.0</v>
      </c>
      <c r="O23" s="155"/>
      <c r="P23" s="147"/>
      <c r="Q23" s="147"/>
      <c r="R23" s="147"/>
      <c r="S23" s="147" t="str">
        <f t="shared" si="5"/>
        <v/>
      </c>
      <c r="T23" s="148"/>
      <c r="U23" s="149"/>
      <c r="V23" s="150"/>
      <c r="W23" s="150"/>
      <c r="X23" s="141" t="str">
        <f t="shared" si="6"/>
        <v/>
      </c>
      <c r="Y23" s="97" t="str">
        <f t="shared" si="7"/>
        <v/>
      </c>
      <c r="Z23" s="90"/>
      <c r="AA23" s="90"/>
      <c r="AB23" s="90"/>
      <c r="AC23" s="90"/>
      <c r="AD23" s="90"/>
      <c r="AE23" s="95"/>
      <c r="AF23" s="90"/>
      <c r="AG23" s="90"/>
      <c r="AH23" s="90"/>
      <c r="AI23" s="95"/>
    </row>
    <row r="24" ht="18.75" customHeight="1">
      <c r="A24" s="145">
        <v>19.0</v>
      </c>
      <c r="B24" s="146"/>
      <c r="C24" s="147"/>
      <c r="D24" s="147"/>
      <c r="E24" s="147"/>
      <c r="F24" s="147" t="str">
        <f t="shared" si="2"/>
        <v/>
      </c>
      <c r="G24" s="148"/>
      <c r="H24" s="149"/>
      <c r="I24" s="150"/>
      <c r="J24" s="150"/>
      <c r="K24" s="141" t="str">
        <f t="shared" si="3"/>
        <v/>
      </c>
      <c r="L24" s="97" t="str">
        <f t="shared" si="4"/>
        <v/>
      </c>
      <c r="M24" s="90"/>
      <c r="N24" s="145">
        <v>19.0</v>
      </c>
      <c r="O24" s="155"/>
      <c r="P24" s="147"/>
      <c r="Q24" s="147"/>
      <c r="R24" s="147"/>
      <c r="S24" s="147" t="str">
        <f t="shared" si="5"/>
        <v/>
      </c>
      <c r="T24" s="148"/>
      <c r="U24" s="149"/>
      <c r="V24" s="150"/>
      <c r="W24" s="150"/>
      <c r="X24" s="141" t="str">
        <f t="shared" si="6"/>
        <v/>
      </c>
      <c r="Y24" s="97" t="str">
        <f t="shared" si="7"/>
        <v/>
      </c>
      <c r="Z24" s="90"/>
      <c r="AA24" s="90"/>
      <c r="AB24" s="90"/>
      <c r="AC24" s="90"/>
      <c r="AD24" s="90"/>
      <c r="AE24" s="95"/>
      <c r="AF24" s="90"/>
      <c r="AG24" s="90"/>
      <c r="AH24" s="90"/>
      <c r="AI24" s="95"/>
    </row>
    <row r="25" ht="18.75" customHeight="1">
      <c r="A25" s="145">
        <v>20.0</v>
      </c>
      <c r="B25" s="146"/>
      <c r="C25" s="147"/>
      <c r="D25" s="147"/>
      <c r="E25" s="147"/>
      <c r="F25" s="147" t="str">
        <f t="shared" si="2"/>
        <v/>
      </c>
      <c r="G25" s="148"/>
      <c r="H25" s="149"/>
      <c r="I25" s="150"/>
      <c r="J25" s="150"/>
      <c r="K25" s="141" t="str">
        <f t="shared" si="3"/>
        <v/>
      </c>
      <c r="L25" s="97" t="str">
        <f t="shared" si="4"/>
        <v/>
      </c>
      <c r="M25" s="90"/>
      <c r="N25" s="145">
        <v>20.0</v>
      </c>
      <c r="O25" s="155"/>
      <c r="P25" s="147"/>
      <c r="Q25" s="147"/>
      <c r="R25" s="147"/>
      <c r="S25" s="147" t="str">
        <f t="shared" si="5"/>
        <v/>
      </c>
      <c r="T25" s="148"/>
      <c r="U25" s="149"/>
      <c r="V25" s="150"/>
      <c r="W25" s="150"/>
      <c r="X25" s="141" t="str">
        <f t="shared" si="6"/>
        <v/>
      </c>
      <c r="Y25" s="97" t="str">
        <f t="shared" si="7"/>
        <v/>
      </c>
      <c r="Z25" s="90"/>
      <c r="AA25" s="90"/>
      <c r="AB25" s="90"/>
      <c r="AC25" s="90"/>
      <c r="AD25" s="90"/>
      <c r="AE25" s="95"/>
      <c r="AF25" s="90"/>
      <c r="AG25" s="90"/>
      <c r="AH25" s="90"/>
      <c r="AI25" s="95"/>
    </row>
    <row r="26" ht="18.75" customHeight="1">
      <c r="A26" s="145">
        <v>21.0</v>
      </c>
      <c r="B26" s="146"/>
      <c r="C26" s="147"/>
      <c r="D26" s="147"/>
      <c r="E26" s="147"/>
      <c r="F26" s="147" t="str">
        <f t="shared" si="2"/>
        <v/>
      </c>
      <c r="G26" s="148"/>
      <c r="H26" s="149"/>
      <c r="I26" s="150"/>
      <c r="J26" s="150"/>
      <c r="K26" s="141" t="str">
        <f t="shared" si="3"/>
        <v/>
      </c>
      <c r="L26" s="97" t="str">
        <f t="shared" si="4"/>
        <v/>
      </c>
      <c r="M26" s="90"/>
      <c r="N26" s="145">
        <v>21.0</v>
      </c>
      <c r="O26" s="155"/>
      <c r="P26" s="147"/>
      <c r="Q26" s="147"/>
      <c r="R26" s="147"/>
      <c r="S26" s="147" t="str">
        <f t="shared" si="5"/>
        <v/>
      </c>
      <c r="T26" s="148"/>
      <c r="U26" s="149"/>
      <c r="V26" s="150"/>
      <c r="W26" s="150"/>
      <c r="X26" s="141" t="str">
        <f t="shared" si="6"/>
        <v/>
      </c>
      <c r="Y26" s="97" t="str">
        <f t="shared" si="7"/>
        <v/>
      </c>
      <c r="Z26" s="90"/>
      <c r="AA26" s="90"/>
      <c r="AB26" s="90"/>
      <c r="AC26" s="90"/>
      <c r="AD26" s="90"/>
      <c r="AE26" s="95"/>
      <c r="AF26" s="90"/>
      <c r="AG26" s="90"/>
      <c r="AH26" s="90"/>
      <c r="AI26" s="95"/>
    </row>
    <row r="27" ht="18.75" customHeight="1">
      <c r="A27" s="145">
        <v>22.0</v>
      </c>
      <c r="B27" s="146"/>
      <c r="C27" s="147"/>
      <c r="D27" s="147"/>
      <c r="E27" s="147"/>
      <c r="F27" s="147" t="str">
        <f t="shared" si="2"/>
        <v/>
      </c>
      <c r="G27" s="148"/>
      <c r="H27" s="149"/>
      <c r="I27" s="150"/>
      <c r="J27" s="150"/>
      <c r="K27" s="141" t="str">
        <f t="shared" si="3"/>
        <v/>
      </c>
      <c r="L27" s="97" t="str">
        <f t="shared" si="4"/>
        <v/>
      </c>
      <c r="M27" s="90"/>
      <c r="N27" s="145">
        <v>22.0</v>
      </c>
      <c r="O27" s="155"/>
      <c r="P27" s="147"/>
      <c r="Q27" s="147"/>
      <c r="R27" s="147"/>
      <c r="S27" s="147" t="str">
        <f t="shared" si="5"/>
        <v/>
      </c>
      <c r="T27" s="148"/>
      <c r="U27" s="149"/>
      <c r="V27" s="150"/>
      <c r="W27" s="150"/>
      <c r="X27" s="141" t="str">
        <f t="shared" si="6"/>
        <v/>
      </c>
      <c r="Y27" s="97" t="str">
        <f t="shared" si="7"/>
        <v/>
      </c>
      <c r="Z27" s="90"/>
      <c r="AA27" s="90"/>
      <c r="AB27" s="90"/>
      <c r="AC27" s="90"/>
      <c r="AD27" s="90"/>
      <c r="AE27" s="95"/>
      <c r="AF27" s="90"/>
      <c r="AG27" s="90"/>
      <c r="AH27" s="90"/>
      <c r="AI27" s="95"/>
    </row>
    <row r="28" ht="18.75" customHeight="1">
      <c r="A28" s="145">
        <v>23.0</v>
      </c>
      <c r="B28" s="146"/>
      <c r="C28" s="147"/>
      <c r="D28" s="147"/>
      <c r="E28" s="147"/>
      <c r="F28" s="147" t="str">
        <f t="shared" si="2"/>
        <v/>
      </c>
      <c r="G28" s="148"/>
      <c r="H28" s="149"/>
      <c r="I28" s="150"/>
      <c r="J28" s="150"/>
      <c r="K28" s="141" t="str">
        <f t="shared" si="3"/>
        <v/>
      </c>
      <c r="L28" s="97" t="str">
        <f t="shared" si="4"/>
        <v/>
      </c>
      <c r="M28" s="90"/>
      <c r="N28" s="145">
        <v>23.0</v>
      </c>
      <c r="O28" s="155"/>
      <c r="P28" s="147"/>
      <c r="Q28" s="147"/>
      <c r="R28" s="147"/>
      <c r="S28" s="147" t="str">
        <f t="shared" si="5"/>
        <v/>
      </c>
      <c r="T28" s="148"/>
      <c r="U28" s="149"/>
      <c r="V28" s="150"/>
      <c r="W28" s="150"/>
      <c r="X28" s="141" t="str">
        <f t="shared" si="6"/>
        <v/>
      </c>
      <c r="Y28" s="97" t="str">
        <f t="shared" si="7"/>
        <v/>
      </c>
      <c r="Z28" s="90"/>
      <c r="AA28" s="90"/>
      <c r="AB28" s="90"/>
      <c r="AC28" s="90"/>
      <c r="AD28" s="90"/>
      <c r="AE28" s="95"/>
      <c r="AF28" s="90"/>
      <c r="AG28" s="90"/>
      <c r="AH28" s="90"/>
      <c r="AI28" s="95"/>
    </row>
    <row r="29" ht="18.75" customHeight="1">
      <c r="A29" s="145">
        <v>24.0</v>
      </c>
      <c r="B29" s="146"/>
      <c r="C29" s="147"/>
      <c r="D29" s="147"/>
      <c r="E29" s="147"/>
      <c r="F29" s="147" t="str">
        <f t="shared" si="2"/>
        <v/>
      </c>
      <c r="G29" s="148"/>
      <c r="H29" s="149"/>
      <c r="I29" s="150"/>
      <c r="J29" s="150"/>
      <c r="K29" s="141" t="str">
        <f t="shared" si="3"/>
        <v/>
      </c>
      <c r="L29" s="97" t="str">
        <f t="shared" si="4"/>
        <v/>
      </c>
      <c r="M29" s="90"/>
      <c r="N29" s="145">
        <v>24.0</v>
      </c>
      <c r="O29" s="155"/>
      <c r="P29" s="147"/>
      <c r="Q29" s="147"/>
      <c r="R29" s="147"/>
      <c r="S29" s="147" t="str">
        <f t="shared" si="5"/>
        <v/>
      </c>
      <c r="T29" s="148"/>
      <c r="U29" s="149"/>
      <c r="V29" s="150"/>
      <c r="W29" s="150"/>
      <c r="X29" s="141" t="str">
        <f t="shared" si="6"/>
        <v/>
      </c>
      <c r="Y29" s="97" t="str">
        <f t="shared" si="7"/>
        <v/>
      </c>
      <c r="Z29" s="90"/>
      <c r="AA29" s="90"/>
      <c r="AB29" s="90"/>
      <c r="AC29" s="90"/>
      <c r="AD29" s="90"/>
      <c r="AE29" s="95"/>
      <c r="AF29" s="90"/>
      <c r="AG29" s="90"/>
      <c r="AH29" s="90"/>
      <c r="AI29" s="95"/>
    </row>
    <row r="30" ht="18.75" customHeight="1">
      <c r="A30" s="145">
        <v>25.0</v>
      </c>
      <c r="B30" s="146"/>
      <c r="C30" s="147"/>
      <c r="D30" s="147"/>
      <c r="E30" s="147"/>
      <c r="F30" s="147" t="str">
        <f t="shared" si="2"/>
        <v/>
      </c>
      <c r="G30" s="148"/>
      <c r="H30" s="149"/>
      <c r="I30" s="150"/>
      <c r="J30" s="150"/>
      <c r="K30" s="141" t="str">
        <f t="shared" si="3"/>
        <v/>
      </c>
      <c r="L30" s="97" t="str">
        <f t="shared" si="4"/>
        <v/>
      </c>
      <c r="M30" s="90"/>
      <c r="N30" s="145">
        <v>25.0</v>
      </c>
      <c r="O30" s="155"/>
      <c r="P30" s="147"/>
      <c r="Q30" s="147"/>
      <c r="R30" s="147"/>
      <c r="S30" s="147" t="str">
        <f t="shared" si="5"/>
        <v/>
      </c>
      <c r="T30" s="148"/>
      <c r="U30" s="149"/>
      <c r="V30" s="150"/>
      <c r="W30" s="150"/>
      <c r="X30" s="141" t="str">
        <f t="shared" si="6"/>
        <v/>
      </c>
      <c r="Y30" s="97" t="str">
        <f t="shared" si="7"/>
        <v/>
      </c>
      <c r="Z30" s="90"/>
      <c r="AA30" s="90"/>
      <c r="AB30" s="90"/>
      <c r="AC30" s="90"/>
      <c r="AD30" s="90"/>
      <c r="AE30" s="95"/>
      <c r="AF30" s="90"/>
      <c r="AG30" s="90"/>
      <c r="AH30" s="90"/>
      <c r="AI30" s="95"/>
    </row>
    <row r="31" ht="18.75" customHeight="1">
      <c r="A31" s="145">
        <v>26.0</v>
      </c>
      <c r="B31" s="146"/>
      <c r="C31" s="147"/>
      <c r="D31" s="147"/>
      <c r="E31" s="147"/>
      <c r="F31" s="147" t="str">
        <f t="shared" si="2"/>
        <v/>
      </c>
      <c r="G31" s="148"/>
      <c r="H31" s="149"/>
      <c r="I31" s="150"/>
      <c r="J31" s="150"/>
      <c r="K31" s="141" t="str">
        <f t="shared" si="3"/>
        <v/>
      </c>
      <c r="L31" s="97" t="str">
        <f t="shared" si="4"/>
        <v/>
      </c>
      <c r="M31" s="90"/>
      <c r="N31" s="145">
        <v>26.0</v>
      </c>
      <c r="O31" s="155"/>
      <c r="P31" s="147"/>
      <c r="Q31" s="147"/>
      <c r="R31" s="147"/>
      <c r="S31" s="147" t="str">
        <f t="shared" si="5"/>
        <v/>
      </c>
      <c r="T31" s="148"/>
      <c r="U31" s="149"/>
      <c r="V31" s="150"/>
      <c r="W31" s="150"/>
      <c r="X31" s="141" t="str">
        <f t="shared" si="6"/>
        <v/>
      </c>
      <c r="Y31" s="97" t="str">
        <f t="shared" si="7"/>
        <v/>
      </c>
      <c r="Z31" s="90"/>
      <c r="AA31" s="90"/>
      <c r="AB31" s="90"/>
      <c r="AC31" s="90"/>
      <c r="AD31" s="90"/>
      <c r="AE31" s="95"/>
      <c r="AF31" s="90"/>
      <c r="AG31" s="90"/>
      <c r="AH31" s="90"/>
      <c r="AI31" s="95"/>
    </row>
    <row r="32" ht="18.75" customHeight="1">
      <c r="A32" s="145">
        <v>27.0</v>
      </c>
      <c r="B32" s="146"/>
      <c r="C32" s="147"/>
      <c r="D32" s="147"/>
      <c r="E32" s="147"/>
      <c r="F32" s="147" t="str">
        <f t="shared" si="2"/>
        <v/>
      </c>
      <c r="G32" s="148"/>
      <c r="H32" s="149"/>
      <c r="I32" s="150"/>
      <c r="J32" s="150"/>
      <c r="K32" s="141" t="str">
        <f t="shared" si="3"/>
        <v/>
      </c>
      <c r="L32" s="97" t="str">
        <f t="shared" si="4"/>
        <v/>
      </c>
      <c r="M32" s="90"/>
      <c r="N32" s="145">
        <v>27.0</v>
      </c>
      <c r="O32" s="155"/>
      <c r="P32" s="147"/>
      <c r="Q32" s="147"/>
      <c r="R32" s="147"/>
      <c r="S32" s="147" t="str">
        <f t="shared" si="5"/>
        <v/>
      </c>
      <c r="T32" s="148"/>
      <c r="U32" s="149"/>
      <c r="V32" s="150"/>
      <c r="W32" s="150"/>
      <c r="X32" s="141" t="str">
        <f t="shared" si="6"/>
        <v/>
      </c>
      <c r="Y32" s="97" t="str">
        <f t="shared" si="7"/>
        <v/>
      </c>
      <c r="Z32" s="90"/>
      <c r="AA32" s="90"/>
      <c r="AB32" s="90"/>
      <c r="AC32" s="90"/>
      <c r="AD32" s="90"/>
      <c r="AE32" s="95"/>
      <c r="AF32" s="90"/>
      <c r="AG32" s="90"/>
      <c r="AH32" s="90"/>
      <c r="AI32" s="95"/>
    </row>
    <row r="33" ht="18.75" customHeight="1">
      <c r="A33" s="145">
        <v>28.0</v>
      </c>
      <c r="B33" s="146"/>
      <c r="C33" s="147"/>
      <c r="D33" s="147"/>
      <c r="E33" s="147"/>
      <c r="F33" s="147" t="str">
        <f t="shared" si="2"/>
        <v/>
      </c>
      <c r="G33" s="148"/>
      <c r="H33" s="149"/>
      <c r="I33" s="150"/>
      <c r="J33" s="150"/>
      <c r="K33" s="141" t="str">
        <f t="shared" si="3"/>
        <v/>
      </c>
      <c r="L33" s="97" t="str">
        <f t="shared" si="4"/>
        <v/>
      </c>
      <c r="M33" s="90"/>
      <c r="N33" s="145">
        <v>28.0</v>
      </c>
      <c r="O33" s="155"/>
      <c r="P33" s="147"/>
      <c r="Q33" s="147"/>
      <c r="R33" s="147"/>
      <c r="S33" s="147" t="str">
        <f t="shared" si="5"/>
        <v/>
      </c>
      <c r="T33" s="148"/>
      <c r="U33" s="149"/>
      <c r="V33" s="150"/>
      <c r="W33" s="150"/>
      <c r="X33" s="141" t="str">
        <f t="shared" si="6"/>
        <v/>
      </c>
      <c r="Y33" s="97" t="str">
        <f t="shared" si="7"/>
        <v/>
      </c>
      <c r="Z33" s="90"/>
      <c r="AA33" s="90"/>
      <c r="AB33" s="90"/>
      <c r="AC33" s="90"/>
      <c r="AD33" s="90"/>
      <c r="AE33" s="95"/>
      <c r="AF33" s="90"/>
      <c r="AG33" s="90"/>
      <c r="AH33" s="90"/>
      <c r="AI33" s="95"/>
    </row>
    <row r="34" ht="18.75" customHeight="1">
      <c r="A34" s="145">
        <v>29.0</v>
      </c>
      <c r="B34" s="146"/>
      <c r="C34" s="147"/>
      <c r="D34" s="147"/>
      <c r="E34" s="147"/>
      <c r="F34" s="147" t="str">
        <f t="shared" si="2"/>
        <v/>
      </c>
      <c r="G34" s="148"/>
      <c r="H34" s="149"/>
      <c r="I34" s="150"/>
      <c r="J34" s="150"/>
      <c r="K34" s="141" t="str">
        <f t="shared" si="3"/>
        <v/>
      </c>
      <c r="L34" s="97" t="str">
        <f t="shared" si="4"/>
        <v/>
      </c>
      <c r="M34" s="90"/>
      <c r="N34" s="145">
        <v>29.0</v>
      </c>
      <c r="O34" s="155"/>
      <c r="P34" s="147"/>
      <c r="Q34" s="147"/>
      <c r="R34" s="147"/>
      <c r="S34" s="147" t="str">
        <f t="shared" si="5"/>
        <v/>
      </c>
      <c r="T34" s="148"/>
      <c r="U34" s="149"/>
      <c r="V34" s="150"/>
      <c r="W34" s="150"/>
      <c r="X34" s="141" t="str">
        <f t="shared" si="6"/>
        <v/>
      </c>
      <c r="Y34" s="97" t="str">
        <f t="shared" si="7"/>
        <v/>
      </c>
      <c r="Z34" s="90"/>
      <c r="AA34" s="90"/>
      <c r="AB34" s="90"/>
      <c r="AC34" s="90"/>
      <c r="AD34" s="90"/>
      <c r="AE34" s="95"/>
      <c r="AF34" s="90"/>
      <c r="AG34" s="90"/>
      <c r="AH34" s="90"/>
      <c r="AI34" s="95"/>
    </row>
    <row r="35" ht="18.75" customHeight="1">
      <c r="A35" s="161">
        <v>30.0</v>
      </c>
      <c r="B35" s="162"/>
      <c r="C35" s="163"/>
      <c r="D35" s="163"/>
      <c r="E35" s="163"/>
      <c r="F35" s="163" t="str">
        <f t="shared" si="2"/>
        <v/>
      </c>
      <c r="G35" s="164"/>
      <c r="H35" s="149"/>
      <c r="I35" s="150"/>
      <c r="J35" s="165"/>
      <c r="K35" s="141" t="str">
        <f t="shared" si="3"/>
        <v/>
      </c>
      <c r="L35" s="97" t="str">
        <f t="shared" si="4"/>
        <v/>
      </c>
      <c r="M35" s="90"/>
      <c r="N35" s="145">
        <v>30.0</v>
      </c>
      <c r="O35" s="155"/>
      <c r="P35" s="147"/>
      <c r="Q35" s="147"/>
      <c r="R35" s="147"/>
      <c r="S35" s="147" t="str">
        <f t="shared" si="5"/>
        <v/>
      </c>
      <c r="T35" s="148"/>
      <c r="U35" s="149"/>
      <c r="V35" s="150"/>
      <c r="W35" s="165"/>
      <c r="X35" s="141" t="str">
        <f t="shared" si="6"/>
        <v/>
      </c>
      <c r="Y35" s="97" t="str">
        <f t="shared" si="7"/>
        <v/>
      </c>
      <c r="Z35" s="90"/>
      <c r="AA35" s="90"/>
      <c r="AB35" s="90"/>
      <c r="AC35" s="90"/>
      <c r="AD35" s="90"/>
      <c r="AE35" s="95"/>
      <c r="AF35" s="90"/>
      <c r="AG35" s="90"/>
      <c r="AH35" s="90"/>
      <c r="AI35" s="95"/>
    </row>
    <row r="36" ht="18.75" customHeight="1">
      <c r="A36" s="96"/>
      <c r="B36" s="166"/>
      <c r="C36" s="166"/>
      <c r="D36" s="166"/>
      <c r="E36" s="166"/>
      <c r="F36" s="166"/>
      <c r="G36" s="167"/>
      <c r="H36" s="166"/>
      <c r="I36" s="168"/>
      <c r="J36" s="169" t="s">
        <v>16</v>
      </c>
      <c r="K36" s="168" t="str">
        <f>COUNT(K6:K35)</f>
        <v>0</v>
      </c>
      <c r="L36" s="166"/>
      <c r="M36" s="90"/>
      <c r="N36" s="96"/>
      <c r="O36" s="167"/>
      <c r="P36" s="166"/>
      <c r="Q36" s="166"/>
      <c r="R36" s="166"/>
      <c r="S36" s="166"/>
      <c r="T36" s="167"/>
      <c r="U36" s="166"/>
      <c r="V36" s="168"/>
      <c r="W36" s="169" t="s">
        <v>16</v>
      </c>
      <c r="X36" s="168" t="str">
        <f>COUNT(X6:X35)</f>
        <v>0</v>
      </c>
      <c r="Y36" s="166"/>
      <c r="Z36" s="90"/>
      <c r="AA36" s="90"/>
      <c r="AB36" s="90"/>
      <c r="AC36" s="90"/>
      <c r="AD36" s="90"/>
      <c r="AE36" s="95"/>
      <c r="AF36" s="90"/>
      <c r="AG36" s="90"/>
      <c r="AH36" s="90"/>
      <c r="AI36" s="95"/>
    </row>
    <row r="37" ht="18.75" customHeight="1">
      <c r="A37" s="109"/>
      <c r="B37" s="117"/>
      <c r="C37" s="117"/>
      <c r="D37" s="117"/>
      <c r="E37" s="117"/>
      <c r="F37" s="117"/>
      <c r="G37" s="170"/>
      <c r="H37" s="117"/>
      <c r="I37" s="171"/>
      <c r="J37" s="172" t="s">
        <v>55</v>
      </c>
      <c r="K37" s="173" t="str">
        <f>SUM(K6:K35)</f>
        <v> 0 </v>
      </c>
      <c r="L37" s="117"/>
      <c r="M37" s="90"/>
      <c r="N37" s="109"/>
      <c r="O37" s="170"/>
      <c r="P37" s="117"/>
      <c r="Q37" s="117"/>
      <c r="R37" s="117"/>
      <c r="S37" s="117"/>
      <c r="T37" s="170"/>
      <c r="U37" s="117"/>
      <c r="V37" s="171"/>
      <c r="W37" s="172" t="s">
        <v>55</v>
      </c>
      <c r="X37" s="174" t="str">
        <f>SUM(X6:X35)</f>
        <v> 0 </v>
      </c>
      <c r="Y37" s="117"/>
      <c r="Z37" s="90"/>
      <c r="AA37" s="90"/>
      <c r="AB37" s="90"/>
      <c r="AC37" s="90"/>
      <c r="AD37" s="90"/>
      <c r="AE37" s="95"/>
      <c r="AF37" s="90"/>
      <c r="AG37" s="90"/>
      <c r="AH37" s="90"/>
      <c r="AI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5"/>
      <c r="AF38" s="90"/>
      <c r="AG38" s="90"/>
      <c r="AH38" s="90"/>
      <c r="AI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5"/>
      <c r="AF39" s="90"/>
      <c r="AG39" s="90"/>
      <c r="AH39" s="90"/>
      <c r="AI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5"/>
      <c r="AF40" s="90"/>
      <c r="AG40" s="90"/>
      <c r="AH40" s="90"/>
      <c r="AI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5"/>
      <c r="AF41" s="90"/>
      <c r="AG41" s="90"/>
      <c r="AH41" s="90"/>
      <c r="AI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5"/>
      <c r="AF42" s="90"/>
      <c r="AG42" s="90"/>
      <c r="AH42" s="90"/>
      <c r="AI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5"/>
      <c r="AF43" s="90"/>
      <c r="AG43" s="90"/>
      <c r="AH43" s="90"/>
      <c r="AI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5"/>
      <c r="AF44" s="90"/>
      <c r="AG44" s="90"/>
      <c r="AH44" s="90"/>
      <c r="AI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5"/>
      <c r="AF45" s="90"/>
      <c r="AG45" s="90"/>
      <c r="AH45" s="90"/>
      <c r="AI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5"/>
      <c r="AF46" s="90"/>
      <c r="AG46" s="90"/>
      <c r="AH46" s="90"/>
      <c r="AI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5"/>
      <c r="AF47" s="90"/>
      <c r="AG47" s="90"/>
      <c r="AH47" s="90"/>
      <c r="AI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5"/>
      <c r="AF48" s="90"/>
      <c r="AG48" s="90"/>
      <c r="AH48" s="90"/>
      <c r="AI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5"/>
      <c r="AF49" s="90"/>
      <c r="AG49" s="90"/>
      <c r="AH49" s="90"/>
      <c r="AI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5"/>
      <c r="AF50" s="90"/>
      <c r="AG50" s="90"/>
      <c r="AH50" s="90"/>
      <c r="AI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5"/>
      <c r="AF51" s="90"/>
      <c r="AG51" s="90"/>
      <c r="AH51" s="90"/>
      <c r="AI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5"/>
      <c r="AF52" s="90"/>
      <c r="AG52" s="90"/>
      <c r="AH52" s="90"/>
      <c r="AI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5"/>
      <c r="AF53" s="90"/>
      <c r="AG53" s="90"/>
      <c r="AH53" s="90"/>
      <c r="AI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5"/>
      <c r="AF54" s="90"/>
      <c r="AG54" s="90"/>
      <c r="AH54" s="90"/>
      <c r="AI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5"/>
      <c r="AF55" s="90"/>
      <c r="AG55" s="90"/>
      <c r="AH55" s="90"/>
      <c r="AI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5"/>
      <c r="AF56" s="90"/>
      <c r="AG56" s="90"/>
      <c r="AH56" s="90"/>
      <c r="AI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5"/>
      <c r="AF57" s="90"/>
      <c r="AG57" s="90"/>
      <c r="AH57" s="90"/>
      <c r="AI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5"/>
      <c r="AF58" s="90"/>
      <c r="AG58" s="90"/>
      <c r="AH58" s="90"/>
      <c r="AI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5"/>
      <c r="AF59" s="90"/>
      <c r="AG59" s="90"/>
      <c r="AH59" s="90"/>
      <c r="AI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5"/>
      <c r="AF60" s="90"/>
      <c r="AG60" s="90"/>
      <c r="AH60" s="90"/>
      <c r="AI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5"/>
      <c r="AF61" s="90"/>
      <c r="AG61" s="90"/>
      <c r="AH61" s="90"/>
      <c r="AI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5"/>
      <c r="AF62" s="90"/>
      <c r="AG62" s="90"/>
      <c r="AH62" s="90"/>
      <c r="AI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5"/>
      <c r="AF63" s="90"/>
      <c r="AG63" s="90"/>
      <c r="AH63" s="90"/>
      <c r="AI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5"/>
      <c r="AF64" s="90"/>
      <c r="AG64" s="90"/>
      <c r="AH64" s="90"/>
      <c r="AI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5"/>
      <c r="AF65" s="90"/>
      <c r="AG65" s="90"/>
      <c r="AH65" s="90"/>
      <c r="AI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5"/>
      <c r="AF66" s="90"/>
      <c r="AG66" s="90"/>
      <c r="AH66" s="90"/>
      <c r="AI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5"/>
      <c r="AF67" s="90"/>
      <c r="AG67" s="90"/>
      <c r="AH67" s="90"/>
      <c r="AI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5"/>
      <c r="AF68" s="90"/>
      <c r="AG68" s="90"/>
      <c r="AH68" s="90"/>
      <c r="AI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5"/>
      <c r="AF69" s="90"/>
      <c r="AG69" s="90"/>
      <c r="AH69" s="90"/>
      <c r="AI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5"/>
      <c r="AF70" s="90"/>
      <c r="AG70" s="90"/>
      <c r="AH70" s="90"/>
      <c r="AI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5"/>
      <c r="AF71" s="90"/>
      <c r="AG71" s="90"/>
      <c r="AH71" s="90"/>
      <c r="AI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5"/>
      <c r="AF72" s="90"/>
      <c r="AG72" s="90"/>
      <c r="AH72" s="90"/>
      <c r="AI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5"/>
      <c r="AF73" s="90"/>
      <c r="AG73" s="90"/>
      <c r="AH73" s="90"/>
      <c r="AI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5"/>
      <c r="AF74" s="90"/>
      <c r="AG74" s="90"/>
      <c r="AH74" s="90"/>
      <c r="AI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5"/>
      <c r="AF75" s="90"/>
      <c r="AG75" s="90"/>
      <c r="AH75" s="90"/>
      <c r="AI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5"/>
      <c r="AF76" s="90"/>
      <c r="AG76" s="90"/>
      <c r="AH76" s="90"/>
      <c r="AI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5"/>
      <c r="AF77" s="90"/>
      <c r="AG77" s="90"/>
      <c r="AH77" s="90"/>
      <c r="AI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5"/>
      <c r="AF78" s="90"/>
      <c r="AG78" s="90"/>
      <c r="AH78" s="90"/>
      <c r="AI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5"/>
      <c r="AF79" s="90"/>
      <c r="AG79" s="90"/>
      <c r="AH79" s="90"/>
      <c r="AI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5"/>
      <c r="AF80" s="90"/>
      <c r="AG80" s="90"/>
      <c r="AH80" s="90"/>
      <c r="AI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5"/>
      <c r="AF81" s="90"/>
      <c r="AG81" s="90"/>
      <c r="AH81" s="90"/>
      <c r="AI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5"/>
      <c r="AF82" s="90"/>
      <c r="AG82" s="90"/>
      <c r="AH82" s="90"/>
      <c r="AI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5"/>
      <c r="AF83" s="90"/>
      <c r="AG83" s="90"/>
      <c r="AH83" s="90"/>
      <c r="AI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5"/>
      <c r="AF84" s="90"/>
      <c r="AG84" s="90"/>
      <c r="AH84" s="90"/>
      <c r="AI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5"/>
      <c r="AF85" s="90"/>
      <c r="AG85" s="90"/>
      <c r="AH85" s="90"/>
      <c r="AI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5"/>
      <c r="AF86" s="90"/>
      <c r="AG86" s="90"/>
      <c r="AH86" s="90"/>
      <c r="AI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5"/>
      <c r="AF87" s="90"/>
      <c r="AG87" s="90"/>
      <c r="AH87" s="90"/>
      <c r="AI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5"/>
      <c r="AF88" s="90"/>
      <c r="AG88" s="90"/>
      <c r="AH88" s="90"/>
      <c r="AI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5"/>
      <c r="AF89" s="90"/>
      <c r="AG89" s="90"/>
      <c r="AH89" s="90"/>
      <c r="AI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5"/>
      <c r="AF90" s="90"/>
      <c r="AG90" s="90"/>
      <c r="AH90" s="90"/>
      <c r="AI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5"/>
      <c r="AF91" s="90"/>
      <c r="AG91" s="90"/>
      <c r="AH91" s="90"/>
      <c r="AI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5"/>
      <c r="AF92" s="90"/>
      <c r="AG92" s="90"/>
      <c r="AH92" s="90"/>
      <c r="AI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5"/>
      <c r="AF93" s="90"/>
      <c r="AG93" s="90"/>
      <c r="AH93" s="90"/>
      <c r="AI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5"/>
      <c r="AF94" s="90"/>
      <c r="AG94" s="90"/>
      <c r="AH94" s="90"/>
      <c r="AI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5"/>
      <c r="AF95" s="90"/>
      <c r="AG95" s="90"/>
      <c r="AH95" s="90"/>
      <c r="AI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5"/>
      <c r="AF96" s="90"/>
      <c r="AG96" s="90"/>
      <c r="AH96" s="90"/>
      <c r="AI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5"/>
      <c r="AF97" s="90"/>
      <c r="AG97" s="90"/>
      <c r="AH97" s="90"/>
      <c r="AI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5"/>
      <c r="AF98" s="90"/>
      <c r="AG98" s="90"/>
      <c r="AH98" s="90"/>
      <c r="AI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5"/>
      <c r="AF99" s="90"/>
      <c r="AG99" s="90"/>
      <c r="AH99" s="90"/>
      <c r="AI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5"/>
      <c r="AF100" s="90"/>
      <c r="AG100" s="90"/>
      <c r="AH100" s="90"/>
      <c r="AI100" s="95"/>
    </row>
  </sheetData>
  <mergeCells count="23">
    <mergeCell ref="C4:C5"/>
    <mergeCell ref="F4:F5"/>
    <mergeCell ref="E4:E5"/>
    <mergeCell ref="D4:D5"/>
    <mergeCell ref="P2:S2"/>
    <mergeCell ref="Q4:Q5"/>
    <mergeCell ref="P3:S3"/>
    <mergeCell ref="N4:N5"/>
    <mergeCell ref="O4:O5"/>
    <mergeCell ref="P4:P5"/>
    <mergeCell ref="S4:S5"/>
    <mergeCell ref="R4:R5"/>
    <mergeCell ref="V2:X2"/>
    <mergeCell ref="X4:X5"/>
    <mergeCell ref="V4:W4"/>
    <mergeCell ref="C1:H1"/>
    <mergeCell ref="C2:F2"/>
    <mergeCell ref="I2:K2"/>
    <mergeCell ref="A4:A5"/>
    <mergeCell ref="B4:B5"/>
    <mergeCell ref="I4:J4"/>
    <mergeCell ref="C3:F3"/>
    <mergeCell ref="K4:K5"/>
  </mergeCells>
  <dataValidations>
    <dataValidation type="list" allowBlank="1" showErrorMessage="1" sqref="H2">
      <formula1>"アルペン,クロスカントリー"</formula1>
    </dataValidation>
    <dataValidation type="list" allowBlank="1" showErrorMessage="1" sqref="C3">
      <formula1>"ＧＳ,ＳＬ,ＦＲ,ＣＬ,ＳＰ"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66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3.43"/>
    <col customWidth="1" min="2" max="5" width="12.43"/>
    <col customWidth="1" min="6" max="6" width="8.43"/>
    <col customWidth="1" min="7" max="7" width="7.71"/>
    <col customWidth="1" min="8" max="8" width="14.43"/>
    <col customWidth="1" min="9" max="9" width="12.57"/>
    <col customWidth="1" min="10" max="10" width="12.86"/>
    <col customWidth="1" min="11" max="11" width="9.0"/>
    <col customWidth="1" hidden="1" min="12" max="12" width="5.29"/>
    <col customWidth="1" min="13" max="13" width="0.86"/>
    <col customWidth="1" min="14" max="14" width="3.43"/>
    <col customWidth="1" min="15" max="15" width="12.43"/>
    <col customWidth="1" min="16" max="18" width="12.0"/>
    <col customWidth="1" min="19" max="19" width="8.43"/>
    <col customWidth="1" min="20" max="20" width="8.29"/>
    <col customWidth="1" min="21" max="21" width="14.43"/>
    <col customWidth="1" min="22" max="22" width="12.43"/>
    <col customWidth="1" min="23" max="23" width="12.29"/>
    <col customWidth="1" min="24" max="24" width="9.0"/>
    <col customWidth="1" hidden="1" min="25" max="25" width="5.29"/>
    <col customWidth="1" min="26" max="26" width="7.57"/>
    <col customWidth="1" hidden="1" min="27" max="27" width="3.0"/>
    <col customWidth="1" hidden="1" min="28" max="29" width="7.14"/>
    <col customWidth="1" hidden="1" min="30" max="30" width="13.0"/>
    <col customWidth="1" hidden="1" min="31" max="33" width="7.14"/>
    <col customWidth="1" hidden="1" min="34" max="34" width="13.0"/>
    <col customWidth="1" hidden="1" min="35" max="35" width="7.14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3"/>
      <c r="H1" s="94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5"/>
      <c r="AF1" s="90"/>
      <c r="AG1" s="90"/>
      <c r="AH1" s="90"/>
      <c r="AI1" s="95"/>
    </row>
    <row r="2" ht="18.75" customHeight="1">
      <c r="A2" s="96"/>
      <c r="B2" s="97" t="s">
        <v>24</v>
      </c>
      <c r="C2" s="98">
        <v>44934.0</v>
      </c>
      <c r="D2" s="99"/>
      <c r="E2" s="99"/>
      <c r="F2" s="100"/>
      <c r="G2" s="97" t="s">
        <v>15</v>
      </c>
      <c r="H2" s="101" t="s">
        <v>13</v>
      </c>
      <c r="I2" s="102" t="s">
        <v>66</v>
      </c>
      <c r="J2" s="9"/>
      <c r="K2" s="10"/>
      <c r="L2" s="103"/>
      <c r="M2" s="90"/>
      <c r="N2" s="96"/>
      <c r="O2" s="104" t="s">
        <v>24</v>
      </c>
      <c r="P2" s="105" t="str">
        <f t="shared" ref="P2:P3" si="1">C2</f>
        <v>2023/1/8 (Sun)</v>
      </c>
      <c r="Q2" s="9"/>
      <c r="R2" s="9"/>
      <c r="S2" s="106"/>
      <c r="T2" s="104" t="s">
        <v>15</v>
      </c>
      <c r="U2" s="107" t="s">
        <v>13</v>
      </c>
      <c r="V2" s="108" t="str">
        <f>I2</f>
        <v>大阪府民スポーツ大会</v>
      </c>
      <c r="W2" s="9"/>
      <c r="X2" s="10"/>
      <c r="Y2" s="103"/>
      <c r="Z2" s="90"/>
      <c r="AA2" s="90"/>
      <c r="AB2" s="90"/>
      <c r="AC2" s="90"/>
      <c r="AD2" s="90"/>
      <c r="AE2" s="95"/>
      <c r="AF2" s="90"/>
      <c r="AG2" s="90"/>
      <c r="AH2" s="90"/>
      <c r="AI2" s="95"/>
    </row>
    <row r="3" ht="18.75" customHeight="1">
      <c r="A3" s="109"/>
      <c r="B3" s="110" t="s">
        <v>26</v>
      </c>
      <c r="C3" s="111" t="s">
        <v>27</v>
      </c>
      <c r="D3" s="18"/>
      <c r="E3" s="18"/>
      <c r="F3" s="112"/>
      <c r="G3" s="110" t="s">
        <v>28</v>
      </c>
      <c r="H3" s="113" t="s">
        <v>18</v>
      </c>
      <c r="I3" s="114" t="s">
        <v>29</v>
      </c>
      <c r="J3" s="115" t="str">
        <f>'基本情報'!I9</f>
        <v>4/1/2022</v>
      </c>
      <c r="K3" s="116"/>
      <c r="L3" s="117"/>
      <c r="M3" s="90"/>
      <c r="N3" s="109"/>
      <c r="O3" s="110" t="s">
        <v>26</v>
      </c>
      <c r="P3" s="111" t="str">
        <f t="shared" si="1"/>
        <v>ＧＳ</v>
      </c>
      <c r="Q3" s="18"/>
      <c r="R3" s="18"/>
      <c r="S3" s="112"/>
      <c r="T3" s="110" t="s">
        <v>28</v>
      </c>
      <c r="U3" s="118" t="s">
        <v>20</v>
      </c>
      <c r="V3" s="114" t="s">
        <v>29</v>
      </c>
      <c r="W3" s="115" t="str">
        <f>J3</f>
        <v>4/1/2022</v>
      </c>
      <c r="X3" s="116"/>
      <c r="Y3" s="117"/>
      <c r="Z3" s="90"/>
      <c r="AA3" s="90"/>
      <c r="AB3" s="90"/>
      <c r="AC3" s="90"/>
      <c r="AD3" s="90" t="s">
        <v>30</v>
      </c>
      <c r="AE3" s="95"/>
      <c r="AF3" s="90"/>
      <c r="AG3" s="90"/>
      <c r="AH3" s="90"/>
      <c r="AI3" s="95"/>
    </row>
    <row r="4" ht="25.5" customHeight="1">
      <c r="A4" s="119"/>
      <c r="B4" s="120" t="s">
        <v>67</v>
      </c>
      <c r="C4" s="120" t="s">
        <v>68</v>
      </c>
      <c r="D4" s="121" t="s">
        <v>33</v>
      </c>
      <c r="E4" s="120" t="s">
        <v>34</v>
      </c>
      <c r="F4" s="120" t="s">
        <v>69</v>
      </c>
      <c r="G4" s="121" t="s">
        <v>36</v>
      </c>
      <c r="H4" s="121" t="s">
        <v>37</v>
      </c>
      <c r="I4" s="122" t="s">
        <v>38</v>
      </c>
      <c r="J4" s="106"/>
      <c r="K4" s="123" t="s">
        <v>70</v>
      </c>
      <c r="L4" s="121" t="s">
        <v>40</v>
      </c>
      <c r="M4" s="90"/>
      <c r="N4" s="119"/>
      <c r="O4" s="120" t="s">
        <v>71</v>
      </c>
      <c r="P4" s="120" t="s">
        <v>72</v>
      </c>
      <c r="Q4" s="121" t="s">
        <v>33</v>
      </c>
      <c r="R4" s="120" t="s">
        <v>34</v>
      </c>
      <c r="S4" s="120" t="s">
        <v>73</v>
      </c>
      <c r="T4" s="121" t="s">
        <v>36</v>
      </c>
      <c r="U4" s="121" t="s">
        <v>37</v>
      </c>
      <c r="V4" s="122" t="s">
        <v>38</v>
      </c>
      <c r="W4" s="106"/>
      <c r="X4" s="123" t="s">
        <v>74</v>
      </c>
      <c r="Y4" s="121" t="s">
        <v>40</v>
      </c>
      <c r="Z4" s="90"/>
      <c r="AA4" s="124"/>
      <c r="AB4" s="124" t="s">
        <v>45</v>
      </c>
      <c r="AC4" s="125"/>
      <c r="AD4" s="125"/>
      <c r="AE4" s="126"/>
      <c r="AF4" s="125" t="s">
        <v>46</v>
      </c>
      <c r="AG4" s="125"/>
      <c r="AH4" s="125"/>
      <c r="AI4" s="126"/>
    </row>
    <row r="5" ht="21.0" customHeight="1">
      <c r="A5" s="60"/>
      <c r="B5" s="127"/>
      <c r="C5" s="127"/>
      <c r="D5" s="127"/>
      <c r="E5" s="127"/>
      <c r="F5" s="127"/>
      <c r="G5" s="128" t="s">
        <v>47</v>
      </c>
      <c r="H5" s="128" t="s">
        <v>48</v>
      </c>
      <c r="I5" s="110" t="s">
        <v>49</v>
      </c>
      <c r="J5" s="110" t="s">
        <v>50</v>
      </c>
      <c r="K5" s="129"/>
      <c r="L5" s="128"/>
      <c r="M5" s="90"/>
      <c r="N5" s="60"/>
      <c r="O5" s="127"/>
      <c r="P5" s="127"/>
      <c r="Q5" s="127"/>
      <c r="R5" s="127"/>
      <c r="S5" s="127"/>
      <c r="T5" s="128" t="s">
        <v>47</v>
      </c>
      <c r="U5" s="128" t="s">
        <v>48</v>
      </c>
      <c r="V5" s="110" t="s">
        <v>49</v>
      </c>
      <c r="W5" s="110" t="s">
        <v>50</v>
      </c>
      <c r="X5" s="129"/>
      <c r="Y5" s="128"/>
      <c r="Z5" s="90"/>
      <c r="AA5" s="130"/>
      <c r="AB5" s="131" t="s">
        <v>51</v>
      </c>
      <c r="AC5" s="132" t="s">
        <v>52</v>
      </c>
      <c r="AD5" s="132" t="s">
        <v>53</v>
      </c>
      <c r="AE5" s="133" t="s">
        <v>54</v>
      </c>
      <c r="AF5" s="134" t="s">
        <v>51</v>
      </c>
      <c r="AG5" s="132" t="s">
        <v>52</v>
      </c>
      <c r="AH5" s="132" t="s">
        <v>53</v>
      </c>
      <c r="AI5" s="133" t="s">
        <v>54</v>
      </c>
    </row>
    <row r="6" ht="18.75" customHeight="1">
      <c r="A6" s="135">
        <v>1.0</v>
      </c>
      <c r="B6" s="136"/>
      <c r="C6" s="137"/>
      <c r="D6" s="137"/>
      <c r="E6" s="137"/>
      <c r="F6" s="137" t="str">
        <f t="shared" ref="F6:F35" si="2">IF(H6="","",IFERROR(VLOOKUP(L6,$AB$6:$AE$20,3),"参加不可"))</f>
        <v/>
      </c>
      <c r="G6" s="138"/>
      <c r="H6" s="139"/>
      <c r="I6" s="140"/>
      <c r="J6" s="140"/>
      <c r="K6" s="141" t="str">
        <f t="shared" ref="K6:K35" si="3">IF(H6="","",IFERROR(VLOOKUP(L6,$AB$6:$AE$20,4),"参加不可"))</f>
        <v/>
      </c>
      <c r="L6" s="97" t="str">
        <f t="shared" ref="L6:L35" si="4">IF(H6="","",DATEDIF(H6,J$3,"Y"))</f>
        <v/>
      </c>
      <c r="M6" s="90"/>
      <c r="N6" s="135">
        <v>1.0</v>
      </c>
      <c r="O6" s="142"/>
      <c r="P6" s="137"/>
      <c r="Q6" s="137"/>
      <c r="R6" s="137"/>
      <c r="S6" s="137" t="str">
        <f t="shared" ref="S6:S35" si="5">IF(U6="","",IFERROR(VLOOKUP(Y6,$AF$6:$AI$20,3),"参加不可"))</f>
        <v/>
      </c>
      <c r="T6" s="138"/>
      <c r="U6" s="139"/>
      <c r="V6" s="140"/>
      <c r="W6" s="140"/>
      <c r="X6" s="141" t="str">
        <f t="shared" ref="X6:X35" si="6">IF(U6="","",IFERROR(VLOOKUP(Y6,$AF$6:$AI$20,4),"参加不可"))</f>
        <v/>
      </c>
      <c r="Y6" s="97" t="str">
        <f t="shared" ref="Y6:Y35" si="7">IF(U6="","",DATEDIF(U6,W$3,"Y"))</f>
        <v/>
      </c>
      <c r="Z6" s="90"/>
      <c r="AA6" s="143">
        <v>1.0</v>
      </c>
      <c r="AB6" s="135">
        <v>10.0</v>
      </c>
      <c r="AC6" s="140">
        <v>14.0</v>
      </c>
      <c r="AD6" s="140" t="s">
        <v>75</v>
      </c>
      <c r="AE6" s="141">
        <v>5000.0</v>
      </c>
      <c r="AF6" s="144">
        <v>10.0</v>
      </c>
      <c r="AG6" s="140">
        <v>14.0</v>
      </c>
      <c r="AH6" s="140" t="s">
        <v>76</v>
      </c>
      <c r="AI6" s="141">
        <v>5000.0</v>
      </c>
    </row>
    <row r="7" ht="18.75" customHeight="1">
      <c r="A7" s="145">
        <v>2.0</v>
      </c>
      <c r="B7" s="146"/>
      <c r="C7" s="147"/>
      <c r="D7" s="147"/>
      <c r="E7" s="147"/>
      <c r="F7" s="147" t="str">
        <f t="shared" si="2"/>
        <v/>
      </c>
      <c r="G7" s="148"/>
      <c r="H7" s="149"/>
      <c r="I7" s="150"/>
      <c r="J7" s="150"/>
      <c r="K7" s="141" t="str">
        <f t="shared" si="3"/>
        <v/>
      </c>
      <c r="L7" s="97" t="str">
        <f t="shared" si="4"/>
        <v/>
      </c>
      <c r="M7" s="90"/>
      <c r="N7" s="145">
        <v>2.0</v>
      </c>
      <c r="O7" s="146"/>
      <c r="P7" s="147"/>
      <c r="Q7" s="147"/>
      <c r="R7" s="147"/>
      <c r="S7" s="147" t="str">
        <f t="shared" si="5"/>
        <v/>
      </c>
      <c r="T7" s="148"/>
      <c r="U7" s="149"/>
      <c r="V7" s="150"/>
      <c r="W7" s="150"/>
      <c r="X7" s="141" t="str">
        <f t="shared" si="6"/>
        <v/>
      </c>
      <c r="Y7" s="97" t="str">
        <f t="shared" si="7"/>
        <v/>
      </c>
      <c r="Z7" s="90"/>
      <c r="AA7" s="151">
        <v>2.0</v>
      </c>
      <c r="AB7" s="152" t="str">
        <f t="shared" ref="AB7:AB20" si="8">IF(AC6="","",AC6+1)</f>
        <v>15</v>
      </c>
      <c r="AC7" s="150">
        <v>17.0</v>
      </c>
      <c r="AD7" s="150" t="s">
        <v>77</v>
      </c>
      <c r="AE7" s="153">
        <v>5000.0</v>
      </c>
      <c r="AF7" s="154" t="str">
        <f t="shared" ref="AF7:AF20" si="9">IF(AG6="","",AG6+1)</f>
        <v>15</v>
      </c>
      <c r="AG7" s="150">
        <v>17.0</v>
      </c>
      <c r="AH7" s="150" t="s">
        <v>78</v>
      </c>
      <c r="AI7" s="153">
        <v>5000.0</v>
      </c>
    </row>
    <row r="8" ht="18.75" customHeight="1">
      <c r="A8" s="145">
        <v>3.0</v>
      </c>
      <c r="B8" s="146"/>
      <c r="C8" s="147"/>
      <c r="D8" s="147"/>
      <c r="E8" s="147"/>
      <c r="F8" s="147" t="str">
        <f t="shared" si="2"/>
        <v/>
      </c>
      <c r="G8" s="148"/>
      <c r="H8" s="149"/>
      <c r="I8" s="150"/>
      <c r="J8" s="150"/>
      <c r="K8" s="141" t="str">
        <f t="shared" si="3"/>
        <v/>
      </c>
      <c r="L8" s="97" t="str">
        <f t="shared" si="4"/>
        <v/>
      </c>
      <c r="M8" s="90"/>
      <c r="N8" s="145">
        <v>3.0</v>
      </c>
      <c r="O8" s="155"/>
      <c r="P8" s="147"/>
      <c r="Q8" s="147"/>
      <c r="R8" s="147"/>
      <c r="S8" s="147" t="str">
        <f t="shared" si="5"/>
        <v/>
      </c>
      <c r="T8" s="148"/>
      <c r="U8" s="149"/>
      <c r="V8" s="150"/>
      <c r="W8" s="150"/>
      <c r="X8" s="141" t="str">
        <f t="shared" si="6"/>
        <v/>
      </c>
      <c r="Y8" s="97" t="str">
        <f t="shared" si="7"/>
        <v/>
      </c>
      <c r="Z8" s="90"/>
      <c r="AA8" s="151">
        <v>3.0</v>
      </c>
      <c r="AB8" s="152" t="str">
        <f t="shared" si="8"/>
        <v>18</v>
      </c>
      <c r="AC8" s="150">
        <v>25.0</v>
      </c>
      <c r="AD8" s="150" t="s">
        <v>79</v>
      </c>
      <c r="AE8" s="153">
        <v>6000.0</v>
      </c>
      <c r="AF8" s="154" t="str">
        <f t="shared" si="9"/>
        <v>18</v>
      </c>
      <c r="AG8" s="150">
        <v>23.0</v>
      </c>
      <c r="AH8" s="150" t="s">
        <v>80</v>
      </c>
      <c r="AI8" s="153">
        <v>6000.0</v>
      </c>
    </row>
    <row r="9" ht="18.75" customHeight="1">
      <c r="A9" s="145">
        <v>4.0</v>
      </c>
      <c r="B9" s="146"/>
      <c r="C9" s="147"/>
      <c r="D9" s="147"/>
      <c r="E9" s="147"/>
      <c r="F9" s="147" t="str">
        <f t="shared" si="2"/>
        <v/>
      </c>
      <c r="G9" s="148"/>
      <c r="H9" s="149"/>
      <c r="I9" s="150"/>
      <c r="J9" s="150"/>
      <c r="K9" s="141" t="str">
        <f t="shared" si="3"/>
        <v/>
      </c>
      <c r="L9" s="97" t="str">
        <f t="shared" si="4"/>
        <v/>
      </c>
      <c r="M9" s="90"/>
      <c r="N9" s="145">
        <v>4.0</v>
      </c>
      <c r="O9" s="155"/>
      <c r="P9" s="147"/>
      <c r="Q9" s="147"/>
      <c r="R9" s="147"/>
      <c r="S9" s="147" t="str">
        <f t="shared" si="5"/>
        <v/>
      </c>
      <c r="T9" s="148"/>
      <c r="U9" s="149"/>
      <c r="V9" s="150"/>
      <c r="W9" s="150"/>
      <c r="X9" s="141" t="str">
        <f t="shared" si="6"/>
        <v/>
      </c>
      <c r="Y9" s="97" t="str">
        <f t="shared" si="7"/>
        <v/>
      </c>
      <c r="Z9" s="90"/>
      <c r="AA9" s="151">
        <v>4.0</v>
      </c>
      <c r="AB9" s="152" t="str">
        <f t="shared" si="8"/>
        <v>26</v>
      </c>
      <c r="AC9" s="150">
        <v>33.0</v>
      </c>
      <c r="AD9" s="150" t="s">
        <v>81</v>
      </c>
      <c r="AE9" s="153">
        <v>6000.0</v>
      </c>
      <c r="AF9" s="154" t="str">
        <f t="shared" si="9"/>
        <v>24</v>
      </c>
      <c r="AG9" s="150"/>
      <c r="AH9" s="150" t="s">
        <v>82</v>
      </c>
      <c r="AI9" s="153">
        <v>6000.0</v>
      </c>
    </row>
    <row r="10" ht="18.75" customHeight="1">
      <c r="A10" s="145">
        <v>5.0</v>
      </c>
      <c r="B10" s="146"/>
      <c r="C10" s="147"/>
      <c r="D10" s="147"/>
      <c r="E10" s="147"/>
      <c r="F10" s="147" t="str">
        <f t="shared" si="2"/>
        <v/>
      </c>
      <c r="G10" s="148"/>
      <c r="H10" s="149"/>
      <c r="I10" s="150"/>
      <c r="J10" s="150"/>
      <c r="K10" s="141" t="str">
        <f t="shared" si="3"/>
        <v/>
      </c>
      <c r="L10" s="97" t="str">
        <f t="shared" si="4"/>
        <v/>
      </c>
      <c r="M10" s="90"/>
      <c r="N10" s="145">
        <v>5.0</v>
      </c>
      <c r="O10" s="155"/>
      <c r="P10" s="147"/>
      <c r="Q10" s="147"/>
      <c r="R10" s="147"/>
      <c r="S10" s="147" t="str">
        <f t="shared" si="5"/>
        <v/>
      </c>
      <c r="T10" s="148"/>
      <c r="U10" s="149"/>
      <c r="V10" s="150"/>
      <c r="W10" s="150"/>
      <c r="X10" s="141" t="str">
        <f t="shared" si="6"/>
        <v/>
      </c>
      <c r="Y10" s="97" t="str">
        <f t="shared" si="7"/>
        <v/>
      </c>
      <c r="Z10" s="90"/>
      <c r="AA10" s="151">
        <v>5.0</v>
      </c>
      <c r="AB10" s="152" t="str">
        <f t="shared" si="8"/>
        <v>34</v>
      </c>
      <c r="AC10" s="150"/>
      <c r="AD10" s="150" t="s">
        <v>83</v>
      </c>
      <c r="AE10" s="153">
        <v>6000.0</v>
      </c>
      <c r="AF10" s="154" t="str">
        <f t="shared" si="9"/>
        <v/>
      </c>
      <c r="AG10" s="150"/>
      <c r="AH10" s="150"/>
      <c r="AI10" s="153"/>
    </row>
    <row r="11" ht="18.75" customHeight="1">
      <c r="A11" s="145">
        <v>6.0</v>
      </c>
      <c r="B11" s="146"/>
      <c r="C11" s="147"/>
      <c r="D11" s="147"/>
      <c r="E11" s="147"/>
      <c r="F11" s="147" t="str">
        <f t="shared" si="2"/>
        <v/>
      </c>
      <c r="G11" s="148"/>
      <c r="H11" s="149"/>
      <c r="I11" s="150"/>
      <c r="J11" s="150"/>
      <c r="K11" s="141" t="str">
        <f t="shared" si="3"/>
        <v/>
      </c>
      <c r="L11" s="97" t="str">
        <f t="shared" si="4"/>
        <v/>
      </c>
      <c r="M11" s="90"/>
      <c r="N11" s="145">
        <v>6.0</v>
      </c>
      <c r="O11" s="155"/>
      <c r="P11" s="147"/>
      <c r="Q11" s="147"/>
      <c r="R11" s="147"/>
      <c r="S11" s="147" t="str">
        <f t="shared" si="5"/>
        <v/>
      </c>
      <c r="T11" s="148"/>
      <c r="U11" s="149"/>
      <c r="V11" s="150"/>
      <c r="W11" s="150"/>
      <c r="X11" s="141" t="str">
        <f t="shared" si="6"/>
        <v/>
      </c>
      <c r="Y11" s="97" t="str">
        <f t="shared" si="7"/>
        <v/>
      </c>
      <c r="Z11" s="90"/>
      <c r="AA11" s="151">
        <v>6.0</v>
      </c>
      <c r="AB11" s="152" t="str">
        <f t="shared" si="8"/>
        <v/>
      </c>
      <c r="AC11" s="150"/>
      <c r="AD11" s="150"/>
      <c r="AE11" s="153"/>
      <c r="AF11" s="154" t="str">
        <f t="shared" si="9"/>
        <v/>
      </c>
      <c r="AG11" s="150"/>
      <c r="AH11" s="150"/>
      <c r="AI11" s="153"/>
    </row>
    <row r="12" ht="18.75" customHeight="1">
      <c r="A12" s="145">
        <v>7.0</v>
      </c>
      <c r="B12" s="146"/>
      <c r="C12" s="147"/>
      <c r="D12" s="147"/>
      <c r="E12" s="147"/>
      <c r="F12" s="147" t="str">
        <f t="shared" si="2"/>
        <v/>
      </c>
      <c r="G12" s="148"/>
      <c r="H12" s="149"/>
      <c r="I12" s="150"/>
      <c r="J12" s="150"/>
      <c r="K12" s="141" t="str">
        <f t="shared" si="3"/>
        <v/>
      </c>
      <c r="L12" s="97" t="str">
        <f t="shared" si="4"/>
        <v/>
      </c>
      <c r="M12" s="90"/>
      <c r="N12" s="145">
        <v>7.0</v>
      </c>
      <c r="O12" s="155"/>
      <c r="P12" s="147"/>
      <c r="Q12" s="147"/>
      <c r="R12" s="147"/>
      <c r="S12" s="147" t="str">
        <f t="shared" si="5"/>
        <v/>
      </c>
      <c r="T12" s="148"/>
      <c r="U12" s="149"/>
      <c r="V12" s="150"/>
      <c r="W12" s="150"/>
      <c r="X12" s="141" t="str">
        <f t="shared" si="6"/>
        <v/>
      </c>
      <c r="Y12" s="97" t="str">
        <f t="shared" si="7"/>
        <v/>
      </c>
      <c r="Z12" s="90"/>
      <c r="AA12" s="151">
        <v>7.0</v>
      </c>
      <c r="AB12" s="152" t="str">
        <f t="shared" si="8"/>
        <v/>
      </c>
      <c r="AC12" s="150"/>
      <c r="AD12" s="150"/>
      <c r="AE12" s="153"/>
      <c r="AF12" s="154" t="str">
        <f t="shared" si="9"/>
        <v/>
      </c>
      <c r="AG12" s="150"/>
      <c r="AH12" s="150"/>
      <c r="AI12" s="153"/>
    </row>
    <row r="13" ht="18.75" customHeight="1">
      <c r="A13" s="145">
        <v>8.0</v>
      </c>
      <c r="B13" s="146"/>
      <c r="C13" s="147"/>
      <c r="D13" s="147"/>
      <c r="E13" s="147"/>
      <c r="F13" s="147" t="str">
        <f t="shared" si="2"/>
        <v/>
      </c>
      <c r="G13" s="148"/>
      <c r="H13" s="149"/>
      <c r="I13" s="150"/>
      <c r="J13" s="150"/>
      <c r="K13" s="141" t="str">
        <f t="shared" si="3"/>
        <v/>
      </c>
      <c r="L13" s="97" t="str">
        <f t="shared" si="4"/>
        <v/>
      </c>
      <c r="M13" s="90"/>
      <c r="N13" s="145">
        <v>8.0</v>
      </c>
      <c r="O13" s="155"/>
      <c r="P13" s="147"/>
      <c r="Q13" s="147"/>
      <c r="R13" s="147"/>
      <c r="S13" s="147" t="str">
        <f t="shared" si="5"/>
        <v/>
      </c>
      <c r="T13" s="148"/>
      <c r="U13" s="149"/>
      <c r="V13" s="150"/>
      <c r="W13" s="150"/>
      <c r="X13" s="141" t="str">
        <f t="shared" si="6"/>
        <v/>
      </c>
      <c r="Y13" s="97" t="str">
        <f t="shared" si="7"/>
        <v/>
      </c>
      <c r="Z13" s="90"/>
      <c r="AA13" s="151">
        <v>8.0</v>
      </c>
      <c r="AB13" s="152" t="str">
        <f t="shared" si="8"/>
        <v/>
      </c>
      <c r="AC13" s="150"/>
      <c r="AD13" s="150"/>
      <c r="AE13" s="153"/>
      <c r="AF13" s="154" t="str">
        <f t="shared" si="9"/>
        <v/>
      </c>
      <c r="AG13" s="150"/>
      <c r="AH13" s="150"/>
      <c r="AI13" s="153"/>
    </row>
    <row r="14" ht="18.75" customHeight="1">
      <c r="A14" s="145">
        <v>9.0</v>
      </c>
      <c r="B14" s="146"/>
      <c r="C14" s="147"/>
      <c r="D14" s="147"/>
      <c r="E14" s="147"/>
      <c r="F14" s="147" t="str">
        <f t="shared" si="2"/>
        <v/>
      </c>
      <c r="G14" s="148"/>
      <c r="H14" s="149"/>
      <c r="I14" s="150"/>
      <c r="J14" s="150"/>
      <c r="K14" s="141" t="str">
        <f t="shared" si="3"/>
        <v/>
      </c>
      <c r="L14" s="97" t="str">
        <f t="shared" si="4"/>
        <v/>
      </c>
      <c r="M14" s="90"/>
      <c r="N14" s="145">
        <v>9.0</v>
      </c>
      <c r="O14" s="155"/>
      <c r="P14" s="147"/>
      <c r="Q14" s="147"/>
      <c r="R14" s="147"/>
      <c r="S14" s="147" t="str">
        <f t="shared" si="5"/>
        <v/>
      </c>
      <c r="T14" s="148"/>
      <c r="U14" s="149"/>
      <c r="V14" s="150"/>
      <c r="W14" s="150"/>
      <c r="X14" s="141" t="str">
        <f t="shared" si="6"/>
        <v/>
      </c>
      <c r="Y14" s="97" t="str">
        <f t="shared" si="7"/>
        <v/>
      </c>
      <c r="Z14" s="90"/>
      <c r="AA14" s="151">
        <v>9.0</v>
      </c>
      <c r="AB14" s="152" t="str">
        <f t="shared" si="8"/>
        <v/>
      </c>
      <c r="AC14" s="150"/>
      <c r="AD14" s="150"/>
      <c r="AE14" s="153"/>
      <c r="AF14" s="154" t="str">
        <f t="shared" si="9"/>
        <v/>
      </c>
      <c r="AG14" s="150"/>
      <c r="AH14" s="150"/>
      <c r="AI14" s="153"/>
    </row>
    <row r="15" ht="18.75" customHeight="1">
      <c r="A15" s="145">
        <v>10.0</v>
      </c>
      <c r="B15" s="146"/>
      <c r="C15" s="147"/>
      <c r="D15" s="147"/>
      <c r="E15" s="147"/>
      <c r="F15" s="147" t="str">
        <f t="shared" si="2"/>
        <v/>
      </c>
      <c r="G15" s="148"/>
      <c r="H15" s="149"/>
      <c r="I15" s="150"/>
      <c r="J15" s="150"/>
      <c r="K15" s="141" t="str">
        <f t="shared" si="3"/>
        <v/>
      </c>
      <c r="L15" s="97" t="str">
        <f t="shared" si="4"/>
        <v/>
      </c>
      <c r="M15" s="90"/>
      <c r="N15" s="145">
        <v>10.0</v>
      </c>
      <c r="O15" s="155"/>
      <c r="P15" s="147"/>
      <c r="Q15" s="147"/>
      <c r="R15" s="147"/>
      <c r="S15" s="147" t="str">
        <f t="shared" si="5"/>
        <v/>
      </c>
      <c r="T15" s="148"/>
      <c r="U15" s="149"/>
      <c r="V15" s="150"/>
      <c r="W15" s="150"/>
      <c r="X15" s="141" t="str">
        <f t="shared" si="6"/>
        <v/>
      </c>
      <c r="Y15" s="97" t="str">
        <f t="shared" si="7"/>
        <v/>
      </c>
      <c r="Z15" s="90"/>
      <c r="AA15" s="151">
        <v>10.0</v>
      </c>
      <c r="AB15" s="152" t="str">
        <f t="shared" si="8"/>
        <v/>
      </c>
      <c r="AC15" s="150"/>
      <c r="AD15" s="150"/>
      <c r="AE15" s="153"/>
      <c r="AF15" s="154" t="str">
        <f t="shared" si="9"/>
        <v/>
      </c>
      <c r="AG15" s="150"/>
      <c r="AH15" s="150"/>
      <c r="AI15" s="153"/>
    </row>
    <row r="16" ht="18.75" customHeight="1">
      <c r="A16" s="145">
        <v>11.0</v>
      </c>
      <c r="B16" s="146"/>
      <c r="C16" s="147"/>
      <c r="D16" s="147"/>
      <c r="E16" s="147"/>
      <c r="F16" s="147" t="str">
        <f t="shared" si="2"/>
        <v/>
      </c>
      <c r="G16" s="148"/>
      <c r="H16" s="149"/>
      <c r="I16" s="150"/>
      <c r="J16" s="150"/>
      <c r="K16" s="141" t="str">
        <f t="shared" si="3"/>
        <v/>
      </c>
      <c r="L16" s="97" t="str">
        <f t="shared" si="4"/>
        <v/>
      </c>
      <c r="M16" s="90"/>
      <c r="N16" s="145">
        <v>11.0</v>
      </c>
      <c r="O16" s="155"/>
      <c r="P16" s="147"/>
      <c r="Q16" s="147"/>
      <c r="R16" s="147"/>
      <c r="S16" s="147" t="str">
        <f t="shared" si="5"/>
        <v/>
      </c>
      <c r="T16" s="148"/>
      <c r="U16" s="149"/>
      <c r="V16" s="150"/>
      <c r="W16" s="150"/>
      <c r="X16" s="141" t="str">
        <f t="shared" si="6"/>
        <v/>
      </c>
      <c r="Y16" s="97" t="str">
        <f t="shared" si="7"/>
        <v/>
      </c>
      <c r="Z16" s="90"/>
      <c r="AA16" s="151">
        <v>11.0</v>
      </c>
      <c r="AB16" s="152" t="str">
        <f t="shared" si="8"/>
        <v/>
      </c>
      <c r="AC16" s="150"/>
      <c r="AD16" s="150"/>
      <c r="AE16" s="153"/>
      <c r="AF16" s="154" t="str">
        <f t="shared" si="9"/>
        <v/>
      </c>
      <c r="AG16" s="150"/>
      <c r="AH16" s="150"/>
      <c r="AI16" s="153"/>
    </row>
    <row r="17" ht="18.75" customHeight="1">
      <c r="A17" s="145">
        <v>12.0</v>
      </c>
      <c r="B17" s="146"/>
      <c r="C17" s="147"/>
      <c r="D17" s="147"/>
      <c r="E17" s="147"/>
      <c r="F17" s="147" t="str">
        <f t="shared" si="2"/>
        <v/>
      </c>
      <c r="G17" s="148"/>
      <c r="H17" s="149"/>
      <c r="I17" s="150"/>
      <c r="J17" s="150"/>
      <c r="K17" s="141" t="str">
        <f t="shared" si="3"/>
        <v/>
      </c>
      <c r="L17" s="97" t="str">
        <f t="shared" si="4"/>
        <v/>
      </c>
      <c r="M17" s="90"/>
      <c r="N17" s="145">
        <v>12.0</v>
      </c>
      <c r="O17" s="155"/>
      <c r="P17" s="147"/>
      <c r="Q17" s="147"/>
      <c r="R17" s="147"/>
      <c r="S17" s="147" t="str">
        <f t="shared" si="5"/>
        <v/>
      </c>
      <c r="T17" s="148"/>
      <c r="U17" s="149"/>
      <c r="V17" s="150"/>
      <c r="W17" s="150"/>
      <c r="X17" s="141" t="str">
        <f t="shared" si="6"/>
        <v/>
      </c>
      <c r="Y17" s="97" t="str">
        <f t="shared" si="7"/>
        <v/>
      </c>
      <c r="Z17" s="90"/>
      <c r="AA17" s="151">
        <v>12.0</v>
      </c>
      <c r="AB17" s="152" t="str">
        <f t="shared" si="8"/>
        <v/>
      </c>
      <c r="AC17" s="150"/>
      <c r="AD17" s="150"/>
      <c r="AE17" s="153"/>
      <c r="AF17" s="154" t="str">
        <f t="shared" si="9"/>
        <v/>
      </c>
      <c r="AG17" s="150"/>
      <c r="AH17" s="150"/>
      <c r="AI17" s="153"/>
    </row>
    <row r="18" ht="18.75" customHeight="1">
      <c r="A18" s="145">
        <v>13.0</v>
      </c>
      <c r="B18" s="146"/>
      <c r="C18" s="147"/>
      <c r="D18" s="147"/>
      <c r="E18" s="147"/>
      <c r="F18" s="147" t="str">
        <f t="shared" si="2"/>
        <v/>
      </c>
      <c r="G18" s="148"/>
      <c r="H18" s="149"/>
      <c r="I18" s="150"/>
      <c r="J18" s="150"/>
      <c r="K18" s="141" t="str">
        <f t="shared" si="3"/>
        <v/>
      </c>
      <c r="L18" s="97" t="str">
        <f t="shared" si="4"/>
        <v/>
      </c>
      <c r="M18" s="90"/>
      <c r="N18" s="145">
        <v>13.0</v>
      </c>
      <c r="O18" s="155"/>
      <c r="P18" s="147"/>
      <c r="Q18" s="147"/>
      <c r="R18" s="147"/>
      <c r="S18" s="147" t="str">
        <f t="shared" si="5"/>
        <v/>
      </c>
      <c r="T18" s="148"/>
      <c r="U18" s="149"/>
      <c r="V18" s="150"/>
      <c r="W18" s="150"/>
      <c r="X18" s="141" t="str">
        <f t="shared" si="6"/>
        <v/>
      </c>
      <c r="Y18" s="97" t="str">
        <f t="shared" si="7"/>
        <v/>
      </c>
      <c r="Z18" s="90"/>
      <c r="AA18" s="151">
        <v>13.0</v>
      </c>
      <c r="AB18" s="152" t="str">
        <f t="shared" si="8"/>
        <v/>
      </c>
      <c r="AC18" s="150"/>
      <c r="AD18" s="150"/>
      <c r="AE18" s="153"/>
      <c r="AF18" s="154" t="str">
        <f t="shared" si="9"/>
        <v/>
      </c>
      <c r="AG18" s="150"/>
      <c r="AH18" s="150"/>
      <c r="AI18" s="153"/>
    </row>
    <row r="19" ht="18.75" customHeight="1">
      <c r="A19" s="145">
        <v>14.0</v>
      </c>
      <c r="B19" s="146"/>
      <c r="C19" s="147"/>
      <c r="D19" s="147"/>
      <c r="E19" s="147"/>
      <c r="F19" s="147" t="str">
        <f t="shared" si="2"/>
        <v/>
      </c>
      <c r="G19" s="148"/>
      <c r="H19" s="149"/>
      <c r="I19" s="150"/>
      <c r="J19" s="150"/>
      <c r="K19" s="141" t="str">
        <f t="shared" si="3"/>
        <v/>
      </c>
      <c r="L19" s="97" t="str">
        <f t="shared" si="4"/>
        <v/>
      </c>
      <c r="M19" s="90"/>
      <c r="N19" s="145">
        <v>14.0</v>
      </c>
      <c r="O19" s="155"/>
      <c r="P19" s="147"/>
      <c r="Q19" s="147"/>
      <c r="R19" s="147"/>
      <c r="S19" s="147" t="str">
        <f t="shared" si="5"/>
        <v/>
      </c>
      <c r="T19" s="148"/>
      <c r="U19" s="149"/>
      <c r="V19" s="150"/>
      <c r="W19" s="150"/>
      <c r="X19" s="141" t="str">
        <f t="shared" si="6"/>
        <v/>
      </c>
      <c r="Y19" s="97" t="str">
        <f t="shared" si="7"/>
        <v/>
      </c>
      <c r="Z19" s="90"/>
      <c r="AA19" s="151">
        <v>14.0</v>
      </c>
      <c r="AB19" s="152" t="str">
        <f t="shared" si="8"/>
        <v/>
      </c>
      <c r="AC19" s="150"/>
      <c r="AD19" s="150"/>
      <c r="AE19" s="153"/>
      <c r="AF19" s="154" t="str">
        <f t="shared" si="9"/>
        <v/>
      </c>
      <c r="AG19" s="150"/>
      <c r="AH19" s="150"/>
      <c r="AI19" s="153"/>
    </row>
    <row r="20" ht="18.75" customHeight="1">
      <c r="A20" s="145">
        <v>15.0</v>
      </c>
      <c r="B20" s="146"/>
      <c r="C20" s="147"/>
      <c r="D20" s="147"/>
      <c r="E20" s="147"/>
      <c r="F20" s="147" t="str">
        <f t="shared" si="2"/>
        <v/>
      </c>
      <c r="G20" s="148"/>
      <c r="H20" s="149"/>
      <c r="I20" s="150"/>
      <c r="J20" s="150"/>
      <c r="K20" s="141" t="str">
        <f t="shared" si="3"/>
        <v/>
      </c>
      <c r="L20" s="97" t="str">
        <f t="shared" si="4"/>
        <v/>
      </c>
      <c r="M20" s="90"/>
      <c r="N20" s="145">
        <v>15.0</v>
      </c>
      <c r="O20" s="155"/>
      <c r="P20" s="147"/>
      <c r="Q20" s="147"/>
      <c r="R20" s="147"/>
      <c r="S20" s="147" t="str">
        <f t="shared" si="5"/>
        <v/>
      </c>
      <c r="T20" s="148"/>
      <c r="U20" s="149"/>
      <c r="V20" s="150"/>
      <c r="W20" s="150"/>
      <c r="X20" s="141" t="str">
        <f t="shared" si="6"/>
        <v/>
      </c>
      <c r="Y20" s="97" t="str">
        <f t="shared" si="7"/>
        <v/>
      </c>
      <c r="Z20" s="90"/>
      <c r="AA20" s="156">
        <v>15.0</v>
      </c>
      <c r="AB20" s="157" t="str">
        <f t="shared" si="8"/>
        <v/>
      </c>
      <c r="AC20" s="158"/>
      <c r="AD20" s="158"/>
      <c r="AE20" s="159"/>
      <c r="AF20" s="160" t="str">
        <f t="shared" si="9"/>
        <v/>
      </c>
      <c r="AG20" s="158"/>
      <c r="AH20" s="158"/>
      <c r="AI20" s="159"/>
    </row>
    <row r="21" ht="18.75" customHeight="1">
      <c r="A21" s="145">
        <v>16.0</v>
      </c>
      <c r="B21" s="146"/>
      <c r="C21" s="147"/>
      <c r="D21" s="147"/>
      <c r="E21" s="147"/>
      <c r="F21" s="147" t="str">
        <f t="shared" si="2"/>
        <v/>
      </c>
      <c r="G21" s="148"/>
      <c r="H21" s="149"/>
      <c r="I21" s="150"/>
      <c r="J21" s="150"/>
      <c r="K21" s="141" t="str">
        <f t="shared" si="3"/>
        <v/>
      </c>
      <c r="L21" s="97" t="str">
        <f t="shared" si="4"/>
        <v/>
      </c>
      <c r="M21" s="90"/>
      <c r="N21" s="145">
        <v>16.0</v>
      </c>
      <c r="O21" s="155"/>
      <c r="P21" s="147"/>
      <c r="Q21" s="147"/>
      <c r="R21" s="147"/>
      <c r="S21" s="147" t="str">
        <f t="shared" si="5"/>
        <v/>
      </c>
      <c r="T21" s="148"/>
      <c r="U21" s="149"/>
      <c r="V21" s="150"/>
      <c r="W21" s="150"/>
      <c r="X21" s="141" t="str">
        <f t="shared" si="6"/>
        <v/>
      </c>
      <c r="Y21" s="97" t="str">
        <f t="shared" si="7"/>
        <v/>
      </c>
      <c r="Z21" s="90"/>
      <c r="AA21" s="90"/>
      <c r="AB21" s="90"/>
      <c r="AC21" s="90"/>
      <c r="AD21" s="90"/>
      <c r="AE21" s="95"/>
      <c r="AF21" s="90"/>
      <c r="AG21" s="90"/>
      <c r="AH21" s="90"/>
      <c r="AI21" s="95"/>
    </row>
    <row r="22" ht="18.75" customHeight="1">
      <c r="A22" s="145">
        <v>17.0</v>
      </c>
      <c r="B22" s="146"/>
      <c r="C22" s="147"/>
      <c r="D22" s="147"/>
      <c r="E22" s="147"/>
      <c r="F22" s="147" t="str">
        <f t="shared" si="2"/>
        <v/>
      </c>
      <c r="G22" s="148"/>
      <c r="H22" s="149"/>
      <c r="I22" s="150"/>
      <c r="J22" s="150"/>
      <c r="K22" s="141" t="str">
        <f t="shared" si="3"/>
        <v/>
      </c>
      <c r="L22" s="97" t="str">
        <f t="shared" si="4"/>
        <v/>
      </c>
      <c r="M22" s="90"/>
      <c r="N22" s="145">
        <v>17.0</v>
      </c>
      <c r="O22" s="155"/>
      <c r="P22" s="147"/>
      <c r="Q22" s="147"/>
      <c r="R22" s="147"/>
      <c r="S22" s="147" t="str">
        <f t="shared" si="5"/>
        <v/>
      </c>
      <c r="T22" s="148"/>
      <c r="U22" s="149"/>
      <c r="V22" s="150"/>
      <c r="W22" s="150"/>
      <c r="X22" s="141" t="str">
        <f t="shared" si="6"/>
        <v/>
      </c>
      <c r="Y22" s="97" t="str">
        <f t="shared" si="7"/>
        <v/>
      </c>
      <c r="Z22" s="90"/>
      <c r="AA22" s="90"/>
      <c r="AB22" s="90"/>
      <c r="AC22" s="90"/>
      <c r="AD22" s="90"/>
      <c r="AE22" s="95"/>
      <c r="AF22" s="90"/>
      <c r="AG22" s="90"/>
      <c r="AH22" s="90"/>
      <c r="AI22" s="95"/>
    </row>
    <row r="23" ht="18.75" customHeight="1">
      <c r="A23" s="145">
        <v>18.0</v>
      </c>
      <c r="B23" s="146"/>
      <c r="C23" s="147"/>
      <c r="D23" s="147"/>
      <c r="E23" s="147"/>
      <c r="F23" s="147" t="str">
        <f t="shared" si="2"/>
        <v/>
      </c>
      <c r="G23" s="148"/>
      <c r="H23" s="149"/>
      <c r="I23" s="150"/>
      <c r="J23" s="150"/>
      <c r="K23" s="141" t="str">
        <f t="shared" si="3"/>
        <v/>
      </c>
      <c r="L23" s="97" t="str">
        <f t="shared" si="4"/>
        <v/>
      </c>
      <c r="M23" s="90"/>
      <c r="N23" s="145">
        <v>18.0</v>
      </c>
      <c r="O23" s="155"/>
      <c r="P23" s="147"/>
      <c r="Q23" s="147"/>
      <c r="R23" s="147"/>
      <c r="S23" s="147" t="str">
        <f t="shared" si="5"/>
        <v/>
      </c>
      <c r="T23" s="148"/>
      <c r="U23" s="149"/>
      <c r="V23" s="150"/>
      <c r="W23" s="150"/>
      <c r="X23" s="141" t="str">
        <f t="shared" si="6"/>
        <v/>
      </c>
      <c r="Y23" s="97" t="str">
        <f t="shared" si="7"/>
        <v/>
      </c>
      <c r="Z23" s="90"/>
      <c r="AA23" s="90"/>
      <c r="AB23" s="90"/>
      <c r="AC23" s="90"/>
      <c r="AD23" s="90"/>
      <c r="AE23" s="95"/>
      <c r="AF23" s="90"/>
      <c r="AG23" s="90"/>
      <c r="AH23" s="90"/>
      <c r="AI23" s="95"/>
    </row>
    <row r="24" ht="18.75" customHeight="1">
      <c r="A24" s="145">
        <v>19.0</v>
      </c>
      <c r="B24" s="146"/>
      <c r="C24" s="147"/>
      <c r="D24" s="147"/>
      <c r="E24" s="147"/>
      <c r="F24" s="147" t="str">
        <f t="shared" si="2"/>
        <v/>
      </c>
      <c r="G24" s="148"/>
      <c r="H24" s="149"/>
      <c r="I24" s="150"/>
      <c r="J24" s="150"/>
      <c r="K24" s="141" t="str">
        <f t="shared" si="3"/>
        <v/>
      </c>
      <c r="L24" s="97" t="str">
        <f t="shared" si="4"/>
        <v/>
      </c>
      <c r="M24" s="90"/>
      <c r="N24" s="145">
        <v>19.0</v>
      </c>
      <c r="O24" s="155"/>
      <c r="P24" s="147"/>
      <c r="Q24" s="147"/>
      <c r="R24" s="147"/>
      <c r="S24" s="147" t="str">
        <f t="shared" si="5"/>
        <v/>
      </c>
      <c r="T24" s="148"/>
      <c r="U24" s="149"/>
      <c r="V24" s="150"/>
      <c r="W24" s="150"/>
      <c r="X24" s="141" t="str">
        <f t="shared" si="6"/>
        <v/>
      </c>
      <c r="Y24" s="97" t="str">
        <f t="shared" si="7"/>
        <v/>
      </c>
      <c r="Z24" s="90"/>
      <c r="AA24" s="90"/>
      <c r="AB24" s="90"/>
      <c r="AC24" s="90"/>
      <c r="AD24" s="90"/>
      <c r="AE24" s="95"/>
      <c r="AF24" s="90"/>
      <c r="AG24" s="90"/>
      <c r="AH24" s="90"/>
      <c r="AI24" s="95"/>
    </row>
    <row r="25" ht="18.75" customHeight="1">
      <c r="A25" s="145">
        <v>20.0</v>
      </c>
      <c r="B25" s="146"/>
      <c r="C25" s="147"/>
      <c r="D25" s="147"/>
      <c r="E25" s="147"/>
      <c r="F25" s="147" t="str">
        <f t="shared" si="2"/>
        <v/>
      </c>
      <c r="G25" s="148"/>
      <c r="H25" s="149"/>
      <c r="I25" s="150"/>
      <c r="J25" s="150"/>
      <c r="K25" s="141" t="str">
        <f t="shared" si="3"/>
        <v/>
      </c>
      <c r="L25" s="97" t="str">
        <f t="shared" si="4"/>
        <v/>
      </c>
      <c r="M25" s="90"/>
      <c r="N25" s="145">
        <v>20.0</v>
      </c>
      <c r="O25" s="155"/>
      <c r="P25" s="147"/>
      <c r="Q25" s="147"/>
      <c r="R25" s="147"/>
      <c r="S25" s="147" t="str">
        <f t="shared" si="5"/>
        <v/>
      </c>
      <c r="T25" s="148"/>
      <c r="U25" s="149"/>
      <c r="V25" s="150"/>
      <c r="W25" s="150"/>
      <c r="X25" s="141" t="str">
        <f t="shared" si="6"/>
        <v/>
      </c>
      <c r="Y25" s="97" t="str">
        <f t="shared" si="7"/>
        <v/>
      </c>
      <c r="Z25" s="90"/>
      <c r="AA25" s="90"/>
      <c r="AB25" s="90"/>
      <c r="AC25" s="90"/>
      <c r="AD25" s="90"/>
      <c r="AE25" s="95"/>
      <c r="AF25" s="90"/>
      <c r="AG25" s="90"/>
      <c r="AH25" s="90"/>
      <c r="AI25" s="95"/>
    </row>
    <row r="26" ht="18.75" customHeight="1">
      <c r="A26" s="145">
        <v>21.0</v>
      </c>
      <c r="B26" s="146"/>
      <c r="C26" s="147"/>
      <c r="D26" s="147"/>
      <c r="E26" s="147"/>
      <c r="F26" s="147" t="str">
        <f t="shared" si="2"/>
        <v/>
      </c>
      <c r="G26" s="148"/>
      <c r="H26" s="149"/>
      <c r="I26" s="150"/>
      <c r="J26" s="150"/>
      <c r="K26" s="141" t="str">
        <f t="shared" si="3"/>
        <v/>
      </c>
      <c r="L26" s="97" t="str">
        <f t="shared" si="4"/>
        <v/>
      </c>
      <c r="M26" s="90"/>
      <c r="N26" s="145">
        <v>21.0</v>
      </c>
      <c r="O26" s="155"/>
      <c r="P26" s="147"/>
      <c r="Q26" s="147"/>
      <c r="R26" s="147"/>
      <c r="S26" s="147" t="str">
        <f t="shared" si="5"/>
        <v/>
      </c>
      <c r="T26" s="148"/>
      <c r="U26" s="149"/>
      <c r="V26" s="150"/>
      <c r="W26" s="150"/>
      <c r="X26" s="141" t="str">
        <f t="shared" si="6"/>
        <v/>
      </c>
      <c r="Y26" s="97" t="str">
        <f t="shared" si="7"/>
        <v/>
      </c>
      <c r="Z26" s="90"/>
      <c r="AA26" s="90"/>
      <c r="AB26" s="90"/>
      <c r="AC26" s="90"/>
      <c r="AD26" s="90"/>
      <c r="AE26" s="95"/>
      <c r="AF26" s="90"/>
      <c r="AG26" s="90"/>
      <c r="AH26" s="90"/>
      <c r="AI26" s="95"/>
    </row>
    <row r="27" ht="18.75" customHeight="1">
      <c r="A27" s="145">
        <v>22.0</v>
      </c>
      <c r="B27" s="146"/>
      <c r="C27" s="147"/>
      <c r="D27" s="147"/>
      <c r="E27" s="147"/>
      <c r="F27" s="147" t="str">
        <f t="shared" si="2"/>
        <v/>
      </c>
      <c r="G27" s="148"/>
      <c r="H27" s="149"/>
      <c r="I27" s="150"/>
      <c r="J27" s="150"/>
      <c r="K27" s="141" t="str">
        <f t="shared" si="3"/>
        <v/>
      </c>
      <c r="L27" s="97" t="str">
        <f t="shared" si="4"/>
        <v/>
      </c>
      <c r="M27" s="90"/>
      <c r="N27" s="145">
        <v>22.0</v>
      </c>
      <c r="O27" s="155"/>
      <c r="P27" s="147"/>
      <c r="Q27" s="147"/>
      <c r="R27" s="147"/>
      <c r="S27" s="147" t="str">
        <f t="shared" si="5"/>
        <v/>
      </c>
      <c r="T27" s="148"/>
      <c r="U27" s="149"/>
      <c r="V27" s="150"/>
      <c r="W27" s="150"/>
      <c r="X27" s="141" t="str">
        <f t="shared" si="6"/>
        <v/>
      </c>
      <c r="Y27" s="97" t="str">
        <f t="shared" si="7"/>
        <v/>
      </c>
      <c r="Z27" s="90"/>
      <c r="AA27" s="90"/>
      <c r="AB27" s="90"/>
      <c r="AC27" s="90"/>
      <c r="AD27" s="90"/>
      <c r="AE27" s="95"/>
      <c r="AF27" s="90"/>
      <c r="AG27" s="90"/>
      <c r="AH27" s="90"/>
      <c r="AI27" s="95"/>
    </row>
    <row r="28" ht="18.75" customHeight="1">
      <c r="A28" s="145">
        <v>23.0</v>
      </c>
      <c r="B28" s="146"/>
      <c r="C28" s="147"/>
      <c r="D28" s="147"/>
      <c r="E28" s="147"/>
      <c r="F28" s="147" t="str">
        <f t="shared" si="2"/>
        <v/>
      </c>
      <c r="G28" s="148"/>
      <c r="H28" s="149"/>
      <c r="I28" s="150"/>
      <c r="J28" s="150"/>
      <c r="K28" s="141" t="str">
        <f t="shared" si="3"/>
        <v/>
      </c>
      <c r="L28" s="97" t="str">
        <f t="shared" si="4"/>
        <v/>
      </c>
      <c r="M28" s="90"/>
      <c r="N28" s="145">
        <v>23.0</v>
      </c>
      <c r="O28" s="155"/>
      <c r="P28" s="147"/>
      <c r="Q28" s="147"/>
      <c r="R28" s="147"/>
      <c r="S28" s="147" t="str">
        <f t="shared" si="5"/>
        <v/>
      </c>
      <c r="T28" s="148"/>
      <c r="U28" s="149"/>
      <c r="V28" s="150"/>
      <c r="W28" s="150"/>
      <c r="X28" s="141" t="str">
        <f t="shared" si="6"/>
        <v/>
      </c>
      <c r="Y28" s="97" t="str">
        <f t="shared" si="7"/>
        <v/>
      </c>
      <c r="Z28" s="90"/>
      <c r="AA28" s="90"/>
      <c r="AB28" s="90"/>
      <c r="AC28" s="90"/>
      <c r="AD28" s="90"/>
      <c r="AE28" s="95"/>
      <c r="AF28" s="90"/>
      <c r="AG28" s="90"/>
      <c r="AH28" s="90"/>
      <c r="AI28" s="95"/>
    </row>
    <row r="29" ht="18.75" customHeight="1">
      <c r="A29" s="145">
        <v>24.0</v>
      </c>
      <c r="B29" s="146"/>
      <c r="C29" s="147"/>
      <c r="D29" s="147"/>
      <c r="E29" s="147"/>
      <c r="F29" s="147" t="str">
        <f t="shared" si="2"/>
        <v/>
      </c>
      <c r="G29" s="148"/>
      <c r="H29" s="149"/>
      <c r="I29" s="150"/>
      <c r="J29" s="150"/>
      <c r="K29" s="141" t="str">
        <f t="shared" si="3"/>
        <v/>
      </c>
      <c r="L29" s="97" t="str">
        <f t="shared" si="4"/>
        <v/>
      </c>
      <c r="M29" s="90"/>
      <c r="N29" s="145">
        <v>24.0</v>
      </c>
      <c r="O29" s="155"/>
      <c r="P29" s="147"/>
      <c r="Q29" s="147"/>
      <c r="R29" s="147"/>
      <c r="S29" s="147" t="str">
        <f t="shared" si="5"/>
        <v/>
      </c>
      <c r="T29" s="148"/>
      <c r="U29" s="149"/>
      <c r="V29" s="150"/>
      <c r="W29" s="150"/>
      <c r="X29" s="141" t="str">
        <f t="shared" si="6"/>
        <v/>
      </c>
      <c r="Y29" s="97" t="str">
        <f t="shared" si="7"/>
        <v/>
      </c>
      <c r="Z29" s="90"/>
      <c r="AA29" s="90"/>
      <c r="AB29" s="90"/>
      <c r="AC29" s="90"/>
      <c r="AD29" s="90"/>
      <c r="AE29" s="95"/>
      <c r="AF29" s="90"/>
      <c r="AG29" s="90"/>
      <c r="AH29" s="90"/>
      <c r="AI29" s="95"/>
    </row>
    <row r="30" ht="18.75" customHeight="1">
      <c r="A30" s="145">
        <v>25.0</v>
      </c>
      <c r="B30" s="146"/>
      <c r="C30" s="147"/>
      <c r="D30" s="147"/>
      <c r="E30" s="147"/>
      <c r="F30" s="147" t="str">
        <f t="shared" si="2"/>
        <v/>
      </c>
      <c r="G30" s="148"/>
      <c r="H30" s="149"/>
      <c r="I30" s="150"/>
      <c r="J30" s="150"/>
      <c r="K30" s="141" t="str">
        <f t="shared" si="3"/>
        <v/>
      </c>
      <c r="L30" s="97" t="str">
        <f t="shared" si="4"/>
        <v/>
      </c>
      <c r="M30" s="90"/>
      <c r="N30" s="145">
        <v>25.0</v>
      </c>
      <c r="O30" s="155"/>
      <c r="P30" s="147"/>
      <c r="Q30" s="147"/>
      <c r="R30" s="147"/>
      <c r="S30" s="147" t="str">
        <f t="shared" si="5"/>
        <v/>
      </c>
      <c r="T30" s="148"/>
      <c r="U30" s="149"/>
      <c r="V30" s="150"/>
      <c r="W30" s="150"/>
      <c r="X30" s="141" t="str">
        <f t="shared" si="6"/>
        <v/>
      </c>
      <c r="Y30" s="97" t="str">
        <f t="shared" si="7"/>
        <v/>
      </c>
      <c r="Z30" s="90"/>
      <c r="AA30" s="90"/>
      <c r="AB30" s="90"/>
      <c r="AC30" s="90"/>
      <c r="AD30" s="90"/>
      <c r="AE30" s="95"/>
      <c r="AF30" s="90"/>
      <c r="AG30" s="90"/>
      <c r="AH30" s="90"/>
      <c r="AI30" s="95"/>
    </row>
    <row r="31" ht="18.75" customHeight="1">
      <c r="A31" s="145">
        <v>26.0</v>
      </c>
      <c r="B31" s="146"/>
      <c r="C31" s="147"/>
      <c r="D31" s="147"/>
      <c r="E31" s="147"/>
      <c r="F31" s="147" t="str">
        <f t="shared" si="2"/>
        <v/>
      </c>
      <c r="G31" s="148"/>
      <c r="H31" s="149"/>
      <c r="I31" s="150"/>
      <c r="J31" s="150"/>
      <c r="K31" s="141" t="str">
        <f t="shared" si="3"/>
        <v/>
      </c>
      <c r="L31" s="97" t="str">
        <f t="shared" si="4"/>
        <v/>
      </c>
      <c r="M31" s="90"/>
      <c r="N31" s="145">
        <v>26.0</v>
      </c>
      <c r="O31" s="155"/>
      <c r="P31" s="147"/>
      <c r="Q31" s="147"/>
      <c r="R31" s="147"/>
      <c r="S31" s="147" t="str">
        <f t="shared" si="5"/>
        <v/>
      </c>
      <c r="T31" s="148"/>
      <c r="U31" s="149"/>
      <c r="V31" s="150"/>
      <c r="W31" s="150"/>
      <c r="X31" s="141" t="str">
        <f t="shared" si="6"/>
        <v/>
      </c>
      <c r="Y31" s="97" t="str">
        <f t="shared" si="7"/>
        <v/>
      </c>
      <c r="Z31" s="90"/>
      <c r="AA31" s="90"/>
      <c r="AB31" s="90"/>
      <c r="AC31" s="90"/>
      <c r="AD31" s="90"/>
      <c r="AE31" s="95"/>
      <c r="AF31" s="90"/>
      <c r="AG31" s="90"/>
      <c r="AH31" s="90"/>
      <c r="AI31" s="95"/>
    </row>
    <row r="32" ht="18.75" customHeight="1">
      <c r="A32" s="145">
        <v>27.0</v>
      </c>
      <c r="B32" s="146"/>
      <c r="C32" s="147"/>
      <c r="D32" s="147"/>
      <c r="E32" s="147"/>
      <c r="F32" s="147" t="str">
        <f t="shared" si="2"/>
        <v/>
      </c>
      <c r="G32" s="148"/>
      <c r="H32" s="149"/>
      <c r="I32" s="150"/>
      <c r="J32" s="150"/>
      <c r="K32" s="141" t="str">
        <f t="shared" si="3"/>
        <v/>
      </c>
      <c r="L32" s="97" t="str">
        <f t="shared" si="4"/>
        <v/>
      </c>
      <c r="M32" s="90"/>
      <c r="N32" s="145">
        <v>27.0</v>
      </c>
      <c r="O32" s="155"/>
      <c r="P32" s="147"/>
      <c r="Q32" s="147"/>
      <c r="R32" s="147"/>
      <c r="S32" s="147" t="str">
        <f t="shared" si="5"/>
        <v/>
      </c>
      <c r="T32" s="148"/>
      <c r="U32" s="149"/>
      <c r="V32" s="150"/>
      <c r="W32" s="150"/>
      <c r="X32" s="141" t="str">
        <f t="shared" si="6"/>
        <v/>
      </c>
      <c r="Y32" s="97" t="str">
        <f t="shared" si="7"/>
        <v/>
      </c>
      <c r="Z32" s="90"/>
      <c r="AA32" s="90"/>
      <c r="AB32" s="90"/>
      <c r="AC32" s="90"/>
      <c r="AD32" s="90"/>
      <c r="AE32" s="95"/>
      <c r="AF32" s="90"/>
      <c r="AG32" s="90"/>
      <c r="AH32" s="90"/>
      <c r="AI32" s="95"/>
    </row>
    <row r="33" ht="18.75" customHeight="1">
      <c r="A33" s="145">
        <v>28.0</v>
      </c>
      <c r="B33" s="146"/>
      <c r="C33" s="147"/>
      <c r="D33" s="147"/>
      <c r="E33" s="147"/>
      <c r="F33" s="147" t="str">
        <f t="shared" si="2"/>
        <v/>
      </c>
      <c r="G33" s="148"/>
      <c r="H33" s="149"/>
      <c r="I33" s="150"/>
      <c r="J33" s="150"/>
      <c r="K33" s="141" t="str">
        <f t="shared" si="3"/>
        <v/>
      </c>
      <c r="L33" s="97" t="str">
        <f t="shared" si="4"/>
        <v/>
      </c>
      <c r="M33" s="90"/>
      <c r="N33" s="145">
        <v>28.0</v>
      </c>
      <c r="O33" s="155"/>
      <c r="P33" s="147"/>
      <c r="Q33" s="147"/>
      <c r="R33" s="147"/>
      <c r="S33" s="147" t="str">
        <f t="shared" si="5"/>
        <v/>
      </c>
      <c r="T33" s="148"/>
      <c r="U33" s="149"/>
      <c r="V33" s="150"/>
      <c r="W33" s="150"/>
      <c r="X33" s="141" t="str">
        <f t="shared" si="6"/>
        <v/>
      </c>
      <c r="Y33" s="97" t="str">
        <f t="shared" si="7"/>
        <v/>
      </c>
      <c r="Z33" s="90"/>
      <c r="AA33" s="90"/>
      <c r="AB33" s="90"/>
      <c r="AC33" s="90"/>
      <c r="AD33" s="90"/>
      <c r="AE33" s="95"/>
      <c r="AF33" s="90"/>
      <c r="AG33" s="90"/>
      <c r="AH33" s="90"/>
      <c r="AI33" s="95"/>
    </row>
    <row r="34" ht="18.75" customHeight="1">
      <c r="A34" s="145">
        <v>29.0</v>
      </c>
      <c r="B34" s="146"/>
      <c r="C34" s="147"/>
      <c r="D34" s="147"/>
      <c r="E34" s="147"/>
      <c r="F34" s="147" t="str">
        <f t="shared" si="2"/>
        <v/>
      </c>
      <c r="G34" s="148"/>
      <c r="H34" s="149"/>
      <c r="I34" s="150"/>
      <c r="J34" s="150"/>
      <c r="K34" s="141" t="str">
        <f t="shared" si="3"/>
        <v/>
      </c>
      <c r="L34" s="97" t="str">
        <f t="shared" si="4"/>
        <v/>
      </c>
      <c r="M34" s="90"/>
      <c r="N34" s="145">
        <v>29.0</v>
      </c>
      <c r="O34" s="155"/>
      <c r="P34" s="147"/>
      <c r="Q34" s="147"/>
      <c r="R34" s="147"/>
      <c r="S34" s="147" t="str">
        <f t="shared" si="5"/>
        <v/>
      </c>
      <c r="T34" s="148"/>
      <c r="U34" s="149"/>
      <c r="V34" s="150"/>
      <c r="W34" s="150"/>
      <c r="X34" s="141" t="str">
        <f t="shared" si="6"/>
        <v/>
      </c>
      <c r="Y34" s="97" t="str">
        <f t="shared" si="7"/>
        <v/>
      </c>
      <c r="Z34" s="90"/>
      <c r="AA34" s="90"/>
      <c r="AB34" s="90"/>
      <c r="AC34" s="90"/>
      <c r="AD34" s="90"/>
      <c r="AE34" s="95"/>
      <c r="AF34" s="90"/>
      <c r="AG34" s="90"/>
      <c r="AH34" s="90"/>
      <c r="AI34" s="95"/>
    </row>
    <row r="35" ht="18.75" customHeight="1">
      <c r="A35" s="161">
        <v>30.0</v>
      </c>
      <c r="B35" s="162"/>
      <c r="C35" s="163"/>
      <c r="D35" s="163"/>
      <c r="E35" s="163"/>
      <c r="F35" s="163" t="str">
        <f t="shared" si="2"/>
        <v/>
      </c>
      <c r="G35" s="164"/>
      <c r="H35" s="149"/>
      <c r="I35" s="150"/>
      <c r="J35" s="165"/>
      <c r="K35" s="141" t="str">
        <f t="shared" si="3"/>
        <v/>
      </c>
      <c r="L35" s="97" t="str">
        <f t="shared" si="4"/>
        <v/>
      </c>
      <c r="M35" s="90"/>
      <c r="N35" s="145">
        <v>30.0</v>
      </c>
      <c r="O35" s="155"/>
      <c r="P35" s="147"/>
      <c r="Q35" s="147"/>
      <c r="R35" s="147"/>
      <c r="S35" s="147" t="str">
        <f t="shared" si="5"/>
        <v/>
      </c>
      <c r="T35" s="148"/>
      <c r="U35" s="149"/>
      <c r="V35" s="150"/>
      <c r="W35" s="165"/>
      <c r="X35" s="141" t="str">
        <f t="shared" si="6"/>
        <v/>
      </c>
      <c r="Y35" s="97" t="str">
        <f t="shared" si="7"/>
        <v/>
      </c>
      <c r="Z35" s="90"/>
      <c r="AA35" s="90"/>
      <c r="AB35" s="90"/>
      <c r="AC35" s="90"/>
      <c r="AD35" s="90"/>
      <c r="AE35" s="95"/>
      <c r="AF35" s="90"/>
      <c r="AG35" s="90"/>
      <c r="AH35" s="90"/>
      <c r="AI35" s="95"/>
    </row>
    <row r="36" ht="18.75" customHeight="1">
      <c r="A36" s="96"/>
      <c r="B36" s="166"/>
      <c r="C36" s="166"/>
      <c r="D36" s="166"/>
      <c r="E36" s="166"/>
      <c r="F36" s="166"/>
      <c r="G36" s="167"/>
      <c r="H36" s="166"/>
      <c r="I36" s="168"/>
      <c r="J36" s="169" t="s">
        <v>16</v>
      </c>
      <c r="K36" s="168" t="str">
        <f>COUNT(K6:K35)</f>
        <v>0</v>
      </c>
      <c r="L36" s="166"/>
      <c r="M36" s="90"/>
      <c r="N36" s="96"/>
      <c r="O36" s="167"/>
      <c r="P36" s="166"/>
      <c r="Q36" s="166"/>
      <c r="R36" s="166"/>
      <c r="S36" s="166"/>
      <c r="T36" s="167"/>
      <c r="U36" s="166"/>
      <c r="V36" s="168"/>
      <c r="W36" s="169" t="s">
        <v>16</v>
      </c>
      <c r="X36" s="168" t="str">
        <f>COUNT(X6:X35)</f>
        <v>0</v>
      </c>
      <c r="Y36" s="166"/>
      <c r="Z36" s="90"/>
      <c r="AA36" s="90"/>
      <c r="AB36" s="90"/>
      <c r="AC36" s="90"/>
      <c r="AD36" s="90"/>
      <c r="AE36" s="95"/>
      <c r="AF36" s="90"/>
      <c r="AG36" s="90"/>
      <c r="AH36" s="90"/>
      <c r="AI36" s="95"/>
    </row>
    <row r="37" ht="18.75" customHeight="1">
      <c r="A37" s="109"/>
      <c r="B37" s="117"/>
      <c r="C37" s="117"/>
      <c r="D37" s="117"/>
      <c r="E37" s="117"/>
      <c r="F37" s="117"/>
      <c r="G37" s="170"/>
      <c r="H37" s="117"/>
      <c r="I37" s="171"/>
      <c r="J37" s="172" t="s">
        <v>55</v>
      </c>
      <c r="K37" s="173" t="str">
        <f>SUM(K6:K35)</f>
        <v> 0 </v>
      </c>
      <c r="L37" s="117"/>
      <c r="M37" s="90"/>
      <c r="N37" s="109"/>
      <c r="O37" s="170"/>
      <c r="P37" s="117"/>
      <c r="Q37" s="117"/>
      <c r="R37" s="117"/>
      <c r="S37" s="117"/>
      <c r="T37" s="170"/>
      <c r="U37" s="117"/>
      <c r="V37" s="171"/>
      <c r="W37" s="172" t="s">
        <v>55</v>
      </c>
      <c r="X37" s="174" t="str">
        <f>SUM(X6:X35)</f>
        <v> 0 </v>
      </c>
      <c r="Y37" s="117"/>
      <c r="Z37" s="90"/>
      <c r="AA37" s="90"/>
      <c r="AB37" s="90"/>
      <c r="AC37" s="90"/>
      <c r="AD37" s="90"/>
      <c r="AE37" s="95"/>
      <c r="AF37" s="90"/>
      <c r="AG37" s="90"/>
      <c r="AH37" s="90"/>
      <c r="AI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5"/>
      <c r="AF38" s="90"/>
      <c r="AG38" s="90"/>
      <c r="AH38" s="90"/>
      <c r="AI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5"/>
      <c r="AF39" s="90"/>
      <c r="AG39" s="90"/>
      <c r="AH39" s="90"/>
      <c r="AI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5"/>
      <c r="AF40" s="90"/>
      <c r="AG40" s="90"/>
      <c r="AH40" s="90"/>
      <c r="AI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5"/>
      <c r="AF41" s="90"/>
      <c r="AG41" s="90"/>
      <c r="AH41" s="90"/>
      <c r="AI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5"/>
      <c r="AF42" s="90"/>
      <c r="AG42" s="90"/>
      <c r="AH42" s="90"/>
      <c r="AI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5"/>
      <c r="AF43" s="90"/>
      <c r="AG43" s="90"/>
      <c r="AH43" s="90"/>
      <c r="AI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5"/>
      <c r="AF44" s="90"/>
      <c r="AG44" s="90"/>
      <c r="AH44" s="90"/>
      <c r="AI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5"/>
      <c r="AF45" s="90"/>
      <c r="AG45" s="90"/>
      <c r="AH45" s="90"/>
      <c r="AI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5"/>
      <c r="AF46" s="90"/>
      <c r="AG46" s="90"/>
      <c r="AH46" s="90"/>
      <c r="AI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5"/>
      <c r="AF47" s="90"/>
      <c r="AG47" s="90"/>
      <c r="AH47" s="90"/>
      <c r="AI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5"/>
      <c r="AF48" s="90"/>
      <c r="AG48" s="90"/>
      <c r="AH48" s="90"/>
      <c r="AI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5"/>
      <c r="AF49" s="90"/>
      <c r="AG49" s="90"/>
      <c r="AH49" s="90"/>
      <c r="AI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5"/>
      <c r="AF50" s="90"/>
      <c r="AG50" s="90"/>
      <c r="AH50" s="90"/>
      <c r="AI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5"/>
      <c r="AF51" s="90"/>
      <c r="AG51" s="90"/>
      <c r="AH51" s="90"/>
      <c r="AI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5"/>
      <c r="AF52" s="90"/>
      <c r="AG52" s="90"/>
      <c r="AH52" s="90"/>
      <c r="AI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5"/>
      <c r="AF53" s="90"/>
      <c r="AG53" s="90"/>
      <c r="AH53" s="90"/>
      <c r="AI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5"/>
      <c r="AF54" s="90"/>
      <c r="AG54" s="90"/>
      <c r="AH54" s="90"/>
      <c r="AI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5"/>
      <c r="AF55" s="90"/>
      <c r="AG55" s="90"/>
      <c r="AH55" s="90"/>
      <c r="AI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5"/>
      <c r="AF56" s="90"/>
      <c r="AG56" s="90"/>
      <c r="AH56" s="90"/>
      <c r="AI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5"/>
      <c r="AF57" s="90"/>
      <c r="AG57" s="90"/>
      <c r="AH57" s="90"/>
      <c r="AI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5"/>
      <c r="AF58" s="90"/>
      <c r="AG58" s="90"/>
      <c r="AH58" s="90"/>
      <c r="AI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5"/>
      <c r="AF59" s="90"/>
      <c r="AG59" s="90"/>
      <c r="AH59" s="90"/>
      <c r="AI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5"/>
      <c r="AF60" s="90"/>
      <c r="AG60" s="90"/>
      <c r="AH60" s="90"/>
      <c r="AI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5"/>
      <c r="AF61" s="90"/>
      <c r="AG61" s="90"/>
      <c r="AH61" s="90"/>
      <c r="AI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5"/>
      <c r="AF62" s="90"/>
      <c r="AG62" s="90"/>
      <c r="AH62" s="90"/>
      <c r="AI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5"/>
      <c r="AF63" s="90"/>
      <c r="AG63" s="90"/>
      <c r="AH63" s="90"/>
      <c r="AI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5"/>
      <c r="AF64" s="90"/>
      <c r="AG64" s="90"/>
      <c r="AH64" s="90"/>
      <c r="AI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5"/>
      <c r="AF65" s="90"/>
      <c r="AG65" s="90"/>
      <c r="AH65" s="90"/>
      <c r="AI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5"/>
      <c r="AF66" s="90"/>
      <c r="AG66" s="90"/>
      <c r="AH66" s="90"/>
      <c r="AI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5"/>
      <c r="AF67" s="90"/>
      <c r="AG67" s="90"/>
      <c r="AH67" s="90"/>
      <c r="AI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5"/>
      <c r="AF68" s="90"/>
      <c r="AG68" s="90"/>
      <c r="AH68" s="90"/>
      <c r="AI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5"/>
      <c r="AF69" s="90"/>
      <c r="AG69" s="90"/>
      <c r="AH69" s="90"/>
      <c r="AI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5"/>
      <c r="AF70" s="90"/>
      <c r="AG70" s="90"/>
      <c r="AH70" s="90"/>
      <c r="AI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5"/>
      <c r="AF71" s="90"/>
      <c r="AG71" s="90"/>
      <c r="AH71" s="90"/>
      <c r="AI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5"/>
      <c r="AF72" s="90"/>
      <c r="AG72" s="90"/>
      <c r="AH72" s="90"/>
      <c r="AI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5"/>
      <c r="AF73" s="90"/>
      <c r="AG73" s="90"/>
      <c r="AH73" s="90"/>
      <c r="AI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5"/>
      <c r="AF74" s="90"/>
      <c r="AG74" s="90"/>
      <c r="AH74" s="90"/>
      <c r="AI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5"/>
      <c r="AF75" s="90"/>
      <c r="AG75" s="90"/>
      <c r="AH75" s="90"/>
      <c r="AI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5"/>
      <c r="AF76" s="90"/>
      <c r="AG76" s="90"/>
      <c r="AH76" s="90"/>
      <c r="AI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5"/>
      <c r="AF77" s="90"/>
      <c r="AG77" s="90"/>
      <c r="AH77" s="90"/>
      <c r="AI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5"/>
      <c r="AF78" s="90"/>
      <c r="AG78" s="90"/>
      <c r="AH78" s="90"/>
      <c r="AI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5"/>
      <c r="AF79" s="90"/>
      <c r="AG79" s="90"/>
      <c r="AH79" s="90"/>
      <c r="AI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5"/>
      <c r="AF80" s="90"/>
      <c r="AG80" s="90"/>
      <c r="AH80" s="90"/>
      <c r="AI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5"/>
      <c r="AF81" s="90"/>
      <c r="AG81" s="90"/>
      <c r="AH81" s="90"/>
      <c r="AI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5"/>
      <c r="AF82" s="90"/>
      <c r="AG82" s="90"/>
      <c r="AH82" s="90"/>
      <c r="AI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5"/>
      <c r="AF83" s="90"/>
      <c r="AG83" s="90"/>
      <c r="AH83" s="90"/>
      <c r="AI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5"/>
      <c r="AF84" s="90"/>
      <c r="AG84" s="90"/>
      <c r="AH84" s="90"/>
      <c r="AI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5"/>
      <c r="AF85" s="90"/>
      <c r="AG85" s="90"/>
      <c r="AH85" s="90"/>
      <c r="AI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5"/>
      <c r="AF86" s="90"/>
      <c r="AG86" s="90"/>
      <c r="AH86" s="90"/>
      <c r="AI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5"/>
      <c r="AF87" s="90"/>
      <c r="AG87" s="90"/>
      <c r="AH87" s="90"/>
      <c r="AI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5"/>
      <c r="AF88" s="90"/>
      <c r="AG88" s="90"/>
      <c r="AH88" s="90"/>
      <c r="AI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5"/>
      <c r="AF89" s="90"/>
      <c r="AG89" s="90"/>
      <c r="AH89" s="90"/>
      <c r="AI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5"/>
      <c r="AF90" s="90"/>
      <c r="AG90" s="90"/>
      <c r="AH90" s="90"/>
      <c r="AI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5"/>
      <c r="AF91" s="90"/>
      <c r="AG91" s="90"/>
      <c r="AH91" s="90"/>
      <c r="AI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5"/>
      <c r="AF92" s="90"/>
      <c r="AG92" s="90"/>
      <c r="AH92" s="90"/>
      <c r="AI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5"/>
      <c r="AF93" s="90"/>
      <c r="AG93" s="90"/>
      <c r="AH93" s="90"/>
      <c r="AI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5"/>
      <c r="AF94" s="90"/>
      <c r="AG94" s="90"/>
      <c r="AH94" s="90"/>
      <c r="AI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5"/>
      <c r="AF95" s="90"/>
      <c r="AG95" s="90"/>
      <c r="AH95" s="90"/>
      <c r="AI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5"/>
      <c r="AF96" s="90"/>
      <c r="AG96" s="90"/>
      <c r="AH96" s="90"/>
      <c r="AI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5"/>
      <c r="AF97" s="90"/>
      <c r="AG97" s="90"/>
      <c r="AH97" s="90"/>
      <c r="AI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5"/>
      <c r="AF98" s="90"/>
      <c r="AG98" s="90"/>
      <c r="AH98" s="90"/>
      <c r="AI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5"/>
      <c r="AF99" s="90"/>
      <c r="AG99" s="90"/>
      <c r="AH99" s="90"/>
      <c r="AI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5"/>
      <c r="AF100" s="90"/>
      <c r="AG100" s="90"/>
      <c r="AH100" s="90"/>
      <c r="AI100" s="95"/>
    </row>
  </sheetData>
  <mergeCells count="23">
    <mergeCell ref="P3:S3"/>
    <mergeCell ref="P2:S2"/>
    <mergeCell ref="C4:C5"/>
    <mergeCell ref="F4:F5"/>
    <mergeCell ref="E4:E5"/>
    <mergeCell ref="D4:D5"/>
    <mergeCell ref="I4:J4"/>
    <mergeCell ref="I2:K2"/>
    <mergeCell ref="C1:H1"/>
    <mergeCell ref="C2:F2"/>
    <mergeCell ref="C3:F3"/>
    <mergeCell ref="A4:A5"/>
    <mergeCell ref="B4:B5"/>
    <mergeCell ref="S4:S5"/>
    <mergeCell ref="R4:R5"/>
    <mergeCell ref="X4:X5"/>
    <mergeCell ref="V4:W4"/>
    <mergeCell ref="K4:K5"/>
    <mergeCell ref="N4:N5"/>
    <mergeCell ref="O4:O5"/>
    <mergeCell ref="P4:P5"/>
    <mergeCell ref="V2:X2"/>
    <mergeCell ref="Q4:Q5"/>
  </mergeCells>
  <dataValidations>
    <dataValidation type="list" allowBlank="1" showErrorMessage="1" sqref="H2">
      <formula1>"アルペン,クロスカントリー"</formula1>
    </dataValidation>
    <dataValidation type="list" allowBlank="1" showErrorMessage="1" sqref="C3">
      <formula1>"ＧＳ,ＳＬ,ＦＲ,ＣＬ,ＳＰ"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66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2.71"/>
    <col customWidth="1" min="2" max="5" width="12.43"/>
    <col customWidth="1" min="6" max="6" width="8.43"/>
    <col customWidth="1" min="7" max="7" width="7.71"/>
    <col customWidth="1" min="8" max="8" width="14.43"/>
    <col customWidth="1" min="9" max="9" width="12.57"/>
    <col customWidth="1" min="10" max="10" width="12.86"/>
    <col customWidth="1" min="11" max="11" width="9.0"/>
    <col customWidth="1" hidden="1" min="12" max="12" width="7.14"/>
    <col customWidth="1" hidden="1" min="13" max="13" width="9.0"/>
    <col customWidth="1" min="14" max="14" width="0.86"/>
    <col customWidth="1" min="15" max="15" width="3.43"/>
    <col customWidth="1" min="16" max="16" width="12.43"/>
    <col customWidth="1" min="17" max="19" width="12.0"/>
    <col customWidth="1" min="20" max="20" width="8.43"/>
    <col customWidth="1" min="21" max="21" width="8.29"/>
    <col customWidth="1" min="22" max="22" width="14.43"/>
    <col customWidth="1" min="23" max="23" width="12.43"/>
    <col customWidth="1" min="24" max="24" width="12.29"/>
    <col customWidth="1" min="25" max="25" width="9.0"/>
    <col customWidth="1" hidden="1" min="26" max="26" width="7.14"/>
    <col customWidth="1" hidden="1" min="27" max="27" width="9.0"/>
    <col customWidth="1" hidden="1" min="28" max="28" width="7.57"/>
    <col customWidth="1" hidden="1" min="29" max="29" width="3.43"/>
    <col customWidth="1" hidden="1" min="30" max="31" width="7.14"/>
    <col customWidth="1" hidden="1" min="32" max="32" width="25.14"/>
    <col customWidth="1" hidden="1" min="33" max="35" width="7.14"/>
    <col customWidth="1" hidden="1" min="36" max="36" width="17.29"/>
    <col customWidth="1" hidden="1" min="37" max="37" width="7.14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3"/>
      <c r="H1" s="94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5"/>
      <c r="AH1" s="90"/>
      <c r="AI1" s="90"/>
      <c r="AJ1" s="90"/>
      <c r="AK1" s="95"/>
    </row>
    <row r="2" ht="18.75" customHeight="1">
      <c r="A2" s="96"/>
      <c r="B2" s="97" t="s">
        <v>24</v>
      </c>
      <c r="C2" s="98">
        <v>44934.0</v>
      </c>
      <c r="D2" s="99"/>
      <c r="E2" s="99"/>
      <c r="F2" s="100"/>
      <c r="G2" s="97" t="s">
        <v>15</v>
      </c>
      <c r="H2" s="101" t="s">
        <v>13</v>
      </c>
      <c r="I2" s="175" t="s">
        <v>84</v>
      </c>
      <c r="J2" s="9"/>
      <c r="K2" s="10"/>
      <c r="L2" s="103"/>
      <c r="M2" s="103"/>
      <c r="N2" s="90"/>
      <c r="O2" s="96"/>
      <c r="P2" s="104" t="s">
        <v>24</v>
      </c>
      <c r="Q2" s="105" t="str">
        <f t="shared" ref="Q2:Q3" si="1">C2</f>
        <v>2023/1/8 (Sun)</v>
      </c>
      <c r="R2" s="9"/>
      <c r="S2" s="9"/>
      <c r="T2" s="106"/>
      <c r="U2" s="104" t="s">
        <v>15</v>
      </c>
      <c r="V2" s="107" t="s">
        <v>13</v>
      </c>
      <c r="W2" s="176" t="str">
        <f>I2</f>
        <v>第39回大阪府マスターズスキー大会</v>
      </c>
      <c r="X2" s="9"/>
      <c r="Y2" s="10"/>
      <c r="Z2" s="103"/>
      <c r="AA2" s="103"/>
      <c r="AB2" s="90"/>
      <c r="AC2" s="90"/>
      <c r="AD2" s="90"/>
      <c r="AE2" s="90"/>
      <c r="AF2" s="90"/>
      <c r="AG2" s="95"/>
      <c r="AH2" s="90"/>
      <c r="AI2" s="124"/>
      <c r="AJ2" s="177" t="s">
        <v>85</v>
      </c>
      <c r="AK2" s="95"/>
    </row>
    <row r="3" ht="18.75" customHeight="1">
      <c r="A3" s="109"/>
      <c r="B3" s="110" t="s">
        <v>26</v>
      </c>
      <c r="C3" s="111" t="s">
        <v>27</v>
      </c>
      <c r="D3" s="18"/>
      <c r="E3" s="18"/>
      <c r="F3" s="112"/>
      <c r="G3" s="110" t="s">
        <v>28</v>
      </c>
      <c r="H3" s="113" t="s">
        <v>18</v>
      </c>
      <c r="I3" s="114" t="s">
        <v>29</v>
      </c>
      <c r="J3" s="115" t="str">
        <f>'基本情報'!I10</f>
        <v>12/31/2022</v>
      </c>
      <c r="K3" s="116"/>
      <c r="L3" s="117"/>
      <c r="M3" s="117"/>
      <c r="N3" s="90"/>
      <c r="O3" s="109"/>
      <c r="P3" s="110" t="s">
        <v>26</v>
      </c>
      <c r="Q3" s="111" t="str">
        <f t="shared" si="1"/>
        <v>ＧＳ</v>
      </c>
      <c r="R3" s="18"/>
      <c r="S3" s="18"/>
      <c r="T3" s="112"/>
      <c r="U3" s="110" t="s">
        <v>28</v>
      </c>
      <c r="V3" s="118" t="s">
        <v>20</v>
      </c>
      <c r="W3" s="114" t="s">
        <v>29</v>
      </c>
      <c r="X3" s="115" t="str">
        <f>J3</f>
        <v>12/31/2022</v>
      </c>
      <c r="Y3" s="116"/>
      <c r="Z3" s="117"/>
      <c r="AA3" s="117"/>
      <c r="AB3" s="90"/>
      <c r="AC3" s="90"/>
      <c r="AD3" s="90"/>
      <c r="AE3" s="90"/>
      <c r="AF3" s="90" t="s">
        <v>30</v>
      </c>
      <c r="AG3" s="95"/>
      <c r="AH3" s="90"/>
      <c r="AI3" s="178"/>
      <c r="AJ3" s="179" t="str">
        <f>'基本情報'!I9</f>
        <v>4/1/2022</v>
      </c>
      <c r="AK3" s="95"/>
    </row>
    <row r="4" ht="25.5" customHeight="1">
      <c r="A4" s="119"/>
      <c r="B4" s="120" t="s">
        <v>86</v>
      </c>
      <c r="C4" s="120" t="s">
        <v>87</v>
      </c>
      <c r="D4" s="121" t="s">
        <v>33</v>
      </c>
      <c r="E4" s="120" t="s">
        <v>34</v>
      </c>
      <c r="F4" s="120" t="s">
        <v>88</v>
      </c>
      <c r="G4" s="121" t="s">
        <v>36</v>
      </c>
      <c r="H4" s="121" t="s">
        <v>37</v>
      </c>
      <c r="I4" s="122" t="s">
        <v>38</v>
      </c>
      <c r="J4" s="106"/>
      <c r="K4" s="123" t="s">
        <v>89</v>
      </c>
      <c r="L4" s="121" t="s">
        <v>40</v>
      </c>
      <c r="M4" s="121" t="s">
        <v>40</v>
      </c>
      <c r="N4" s="90"/>
      <c r="O4" s="119"/>
      <c r="P4" s="120" t="s">
        <v>90</v>
      </c>
      <c r="Q4" s="120" t="s">
        <v>91</v>
      </c>
      <c r="R4" s="121" t="s">
        <v>33</v>
      </c>
      <c r="S4" s="120" t="s">
        <v>34</v>
      </c>
      <c r="T4" s="120" t="s">
        <v>92</v>
      </c>
      <c r="U4" s="121" t="s">
        <v>36</v>
      </c>
      <c r="V4" s="121" t="s">
        <v>37</v>
      </c>
      <c r="W4" s="122" t="s">
        <v>38</v>
      </c>
      <c r="X4" s="106"/>
      <c r="Y4" s="123" t="s">
        <v>93</v>
      </c>
      <c r="Z4" s="121" t="s">
        <v>40</v>
      </c>
      <c r="AA4" s="121" t="s">
        <v>40</v>
      </c>
      <c r="AB4" s="90"/>
      <c r="AC4" s="180"/>
      <c r="AD4" s="181" t="s">
        <v>45</v>
      </c>
      <c r="AE4" s="125"/>
      <c r="AF4" s="125"/>
      <c r="AG4" s="182"/>
      <c r="AH4" s="181" t="s">
        <v>46</v>
      </c>
      <c r="AI4" s="125"/>
      <c r="AJ4" s="125"/>
      <c r="AK4" s="126"/>
    </row>
    <row r="5" ht="21.0" customHeight="1">
      <c r="A5" s="60"/>
      <c r="B5" s="127"/>
      <c r="C5" s="127"/>
      <c r="D5" s="127"/>
      <c r="E5" s="127"/>
      <c r="F5" s="127"/>
      <c r="G5" s="128" t="s">
        <v>47</v>
      </c>
      <c r="H5" s="128" t="s">
        <v>48</v>
      </c>
      <c r="I5" s="110" t="s">
        <v>49</v>
      </c>
      <c r="J5" s="110" t="s">
        <v>50</v>
      </c>
      <c r="K5" s="129"/>
      <c r="L5" s="128" t="s">
        <v>94</v>
      </c>
      <c r="M5" s="128" t="s">
        <v>95</v>
      </c>
      <c r="N5" s="90"/>
      <c r="O5" s="60"/>
      <c r="P5" s="127"/>
      <c r="Q5" s="127"/>
      <c r="R5" s="127"/>
      <c r="S5" s="127"/>
      <c r="T5" s="127"/>
      <c r="U5" s="128" t="s">
        <v>47</v>
      </c>
      <c r="V5" s="128" t="s">
        <v>48</v>
      </c>
      <c r="W5" s="110" t="s">
        <v>49</v>
      </c>
      <c r="X5" s="110" t="s">
        <v>50</v>
      </c>
      <c r="Y5" s="129"/>
      <c r="Z5" s="128" t="s">
        <v>94</v>
      </c>
      <c r="AA5" s="128" t="s">
        <v>95</v>
      </c>
      <c r="AB5" s="90"/>
      <c r="AC5" s="183"/>
      <c r="AD5" s="134" t="s">
        <v>51</v>
      </c>
      <c r="AE5" s="132" t="s">
        <v>52</v>
      </c>
      <c r="AF5" s="132" t="s">
        <v>53</v>
      </c>
      <c r="AG5" s="184" t="s">
        <v>54</v>
      </c>
      <c r="AH5" s="134" t="s">
        <v>51</v>
      </c>
      <c r="AI5" s="132" t="s">
        <v>52</v>
      </c>
      <c r="AJ5" s="132" t="s">
        <v>53</v>
      </c>
      <c r="AK5" s="133" t="s">
        <v>54</v>
      </c>
    </row>
    <row r="6" ht="18.75" customHeight="1">
      <c r="A6" s="135">
        <v>1.0</v>
      </c>
      <c r="B6" s="136"/>
      <c r="C6" s="137"/>
      <c r="D6" s="137"/>
      <c r="E6" s="137"/>
      <c r="F6" s="137" t="str">
        <f t="shared" ref="F6:F35" si="2">IF(H6="","",IFERROR(VLOOKUP(L6,$AD$6:$AG$20,3),"参加不可"))</f>
        <v/>
      </c>
      <c r="G6" s="138"/>
      <c r="H6" s="149"/>
      <c r="I6" s="140"/>
      <c r="J6" s="140"/>
      <c r="K6" s="141" t="str">
        <f t="shared" ref="K6:K35" si="3">IF(H6="","",IFERROR(VLOOKUP(M6,$AD$6:$AG$20,4),"参加不可"))</f>
        <v/>
      </c>
      <c r="L6" s="97" t="str">
        <f t="shared" ref="L6:L35" si="4">IF(H6="","",DATEDIF(H6,J$3,"Y"))</f>
        <v/>
      </c>
      <c r="M6" s="97" t="str">
        <f t="shared" ref="M6:M35" si="5">IF(H6="","",DATEDIF(H6,AJ$3,"Y"))</f>
        <v/>
      </c>
      <c r="N6" s="90"/>
      <c r="O6" s="135">
        <v>1.0</v>
      </c>
      <c r="P6" s="142"/>
      <c r="Q6" s="137"/>
      <c r="R6" s="137"/>
      <c r="S6" s="137"/>
      <c r="T6" s="137" t="str">
        <f t="shared" ref="T6:T35" si="6">IF(V6="","",IFERROR(VLOOKUP(Z6,$AH$6:$AK$20,3),"参加不可"))</f>
        <v/>
      </c>
      <c r="U6" s="138"/>
      <c r="V6" s="149"/>
      <c r="W6" s="140"/>
      <c r="X6" s="140"/>
      <c r="Y6" s="141" t="str">
        <f t="shared" ref="Y6:Y35" si="7">IF(V6="","",IFERROR(VLOOKUP(AA6,$AH$6:$AK$20,4),"参加不可"))</f>
        <v/>
      </c>
      <c r="Z6" s="97" t="str">
        <f t="shared" ref="Z6:Z35" si="8">IF(V6="","",DATEDIF(V6,X$3,"Y"))</f>
        <v/>
      </c>
      <c r="AA6" s="97" t="str">
        <f t="shared" ref="AA6:AA35" si="9">IF(V6="","",DATEDIF(V6,AJ$3,"Y"))</f>
        <v/>
      </c>
      <c r="AB6" s="90"/>
      <c r="AC6" s="185">
        <v>1.0</v>
      </c>
      <c r="AD6" s="144">
        <v>10.0</v>
      </c>
      <c r="AE6" s="140">
        <v>17.0</v>
      </c>
      <c r="AF6" s="140" t="s">
        <v>96</v>
      </c>
      <c r="AG6" s="186">
        <v>5000.0</v>
      </c>
      <c r="AH6" s="144">
        <v>10.0</v>
      </c>
      <c r="AI6" s="140">
        <v>17.0</v>
      </c>
      <c r="AJ6" s="140" t="s">
        <v>96</v>
      </c>
      <c r="AK6" s="141">
        <v>5000.0</v>
      </c>
    </row>
    <row r="7" ht="18.75" customHeight="1">
      <c r="A7" s="145">
        <v>2.0</v>
      </c>
      <c r="B7" s="146"/>
      <c r="C7" s="147"/>
      <c r="D7" s="147"/>
      <c r="E7" s="147"/>
      <c r="F7" s="147" t="str">
        <f t="shared" si="2"/>
        <v/>
      </c>
      <c r="G7" s="148"/>
      <c r="H7" s="149"/>
      <c r="I7" s="150"/>
      <c r="J7" s="150"/>
      <c r="K7" s="141" t="str">
        <f t="shared" si="3"/>
        <v/>
      </c>
      <c r="L7" s="97" t="str">
        <f t="shared" si="4"/>
        <v/>
      </c>
      <c r="M7" s="97" t="str">
        <f t="shared" si="5"/>
        <v/>
      </c>
      <c r="N7" s="90"/>
      <c r="O7" s="145">
        <v>2.0</v>
      </c>
      <c r="P7" s="146"/>
      <c r="Q7" s="147"/>
      <c r="R7" s="147"/>
      <c r="S7" s="147"/>
      <c r="T7" s="147" t="str">
        <f t="shared" si="6"/>
        <v/>
      </c>
      <c r="U7" s="148"/>
      <c r="V7" s="149"/>
      <c r="W7" s="150"/>
      <c r="X7" s="150"/>
      <c r="Y7" s="141" t="str">
        <f t="shared" si="7"/>
        <v/>
      </c>
      <c r="Z7" s="97" t="str">
        <f t="shared" si="8"/>
        <v/>
      </c>
      <c r="AA7" s="97" t="str">
        <f t="shared" si="9"/>
        <v/>
      </c>
      <c r="AB7" s="90"/>
      <c r="AC7" s="187">
        <v>2.0</v>
      </c>
      <c r="AD7" s="154" t="str">
        <f t="shared" ref="AD7:AD20" si="10">IF(AE6="","",AE6+1)</f>
        <v>18</v>
      </c>
      <c r="AE7" s="150">
        <v>29.0</v>
      </c>
      <c r="AF7" s="150" t="s">
        <v>96</v>
      </c>
      <c r="AG7" s="188">
        <v>6000.0</v>
      </c>
      <c r="AH7" s="154" t="str">
        <f t="shared" ref="AH7:AH20" si="11">IF(AI6="","",AI6+1)</f>
        <v>18</v>
      </c>
      <c r="AI7" s="150">
        <v>29.0</v>
      </c>
      <c r="AJ7" s="150" t="s">
        <v>96</v>
      </c>
      <c r="AK7" s="153">
        <v>6000.0</v>
      </c>
    </row>
    <row r="8" ht="18.75" customHeight="1">
      <c r="A8" s="145">
        <v>3.0</v>
      </c>
      <c r="B8" s="146"/>
      <c r="C8" s="147"/>
      <c r="D8" s="147"/>
      <c r="E8" s="147"/>
      <c r="F8" s="147" t="str">
        <f t="shared" si="2"/>
        <v/>
      </c>
      <c r="G8" s="148"/>
      <c r="H8" s="149"/>
      <c r="I8" s="150"/>
      <c r="J8" s="150"/>
      <c r="K8" s="141" t="str">
        <f t="shared" si="3"/>
        <v/>
      </c>
      <c r="L8" s="97" t="str">
        <f t="shared" si="4"/>
        <v/>
      </c>
      <c r="M8" s="97" t="str">
        <f t="shared" si="5"/>
        <v/>
      </c>
      <c r="N8" s="90"/>
      <c r="O8" s="145">
        <v>3.0</v>
      </c>
      <c r="P8" s="155"/>
      <c r="Q8" s="147"/>
      <c r="R8" s="147"/>
      <c r="S8" s="147"/>
      <c r="T8" s="147" t="str">
        <f t="shared" si="6"/>
        <v/>
      </c>
      <c r="U8" s="148"/>
      <c r="V8" s="149"/>
      <c r="W8" s="150"/>
      <c r="X8" s="150"/>
      <c r="Y8" s="141" t="str">
        <f t="shared" si="7"/>
        <v/>
      </c>
      <c r="Z8" s="97" t="str">
        <f t="shared" si="8"/>
        <v/>
      </c>
      <c r="AA8" s="97" t="str">
        <f t="shared" si="9"/>
        <v/>
      </c>
      <c r="AB8" s="90"/>
      <c r="AC8" s="187">
        <v>3.0</v>
      </c>
      <c r="AD8" s="154" t="str">
        <f t="shared" si="10"/>
        <v>30</v>
      </c>
      <c r="AE8" s="150">
        <v>34.0</v>
      </c>
      <c r="AF8" s="150" t="s">
        <v>97</v>
      </c>
      <c r="AG8" s="188">
        <v>6000.0</v>
      </c>
      <c r="AH8" s="154" t="str">
        <f t="shared" si="11"/>
        <v>30</v>
      </c>
      <c r="AI8" s="150">
        <v>34.0</v>
      </c>
      <c r="AJ8" s="150" t="s">
        <v>97</v>
      </c>
      <c r="AK8" s="153">
        <v>6000.0</v>
      </c>
    </row>
    <row r="9" ht="18.75" customHeight="1">
      <c r="A9" s="145">
        <v>4.0</v>
      </c>
      <c r="B9" s="146"/>
      <c r="C9" s="147"/>
      <c r="D9" s="147"/>
      <c r="E9" s="147"/>
      <c r="F9" s="147" t="str">
        <f t="shared" si="2"/>
        <v/>
      </c>
      <c r="G9" s="148"/>
      <c r="H9" s="149"/>
      <c r="I9" s="150"/>
      <c r="J9" s="150"/>
      <c r="K9" s="141" t="str">
        <f t="shared" si="3"/>
        <v/>
      </c>
      <c r="L9" s="97" t="str">
        <f t="shared" si="4"/>
        <v/>
      </c>
      <c r="M9" s="97" t="str">
        <f t="shared" si="5"/>
        <v/>
      </c>
      <c r="N9" s="90"/>
      <c r="O9" s="145">
        <v>4.0</v>
      </c>
      <c r="P9" s="155"/>
      <c r="Q9" s="147"/>
      <c r="R9" s="147"/>
      <c r="S9" s="147"/>
      <c r="T9" s="147" t="str">
        <f t="shared" si="6"/>
        <v/>
      </c>
      <c r="U9" s="148"/>
      <c r="V9" s="149"/>
      <c r="W9" s="150"/>
      <c r="X9" s="150"/>
      <c r="Y9" s="141" t="str">
        <f t="shared" si="7"/>
        <v/>
      </c>
      <c r="Z9" s="97" t="str">
        <f t="shared" si="8"/>
        <v/>
      </c>
      <c r="AA9" s="97" t="str">
        <f t="shared" si="9"/>
        <v/>
      </c>
      <c r="AB9" s="90"/>
      <c r="AC9" s="187">
        <v>4.0</v>
      </c>
      <c r="AD9" s="154" t="str">
        <f t="shared" si="10"/>
        <v>35</v>
      </c>
      <c r="AE9" s="150">
        <v>39.0</v>
      </c>
      <c r="AF9" s="150" t="s">
        <v>98</v>
      </c>
      <c r="AG9" s="188">
        <v>6000.0</v>
      </c>
      <c r="AH9" s="154" t="str">
        <f t="shared" si="11"/>
        <v>35</v>
      </c>
      <c r="AI9" s="150">
        <v>39.0</v>
      </c>
      <c r="AJ9" s="150" t="s">
        <v>98</v>
      </c>
      <c r="AK9" s="153">
        <v>6000.0</v>
      </c>
    </row>
    <row r="10" ht="18.75" customHeight="1">
      <c r="A10" s="145">
        <v>5.0</v>
      </c>
      <c r="B10" s="146"/>
      <c r="C10" s="147"/>
      <c r="D10" s="147"/>
      <c r="E10" s="147"/>
      <c r="F10" s="147" t="str">
        <f t="shared" si="2"/>
        <v/>
      </c>
      <c r="G10" s="148"/>
      <c r="H10" s="149"/>
      <c r="I10" s="150"/>
      <c r="J10" s="150"/>
      <c r="K10" s="141" t="str">
        <f t="shared" si="3"/>
        <v/>
      </c>
      <c r="L10" s="97" t="str">
        <f t="shared" si="4"/>
        <v/>
      </c>
      <c r="M10" s="97" t="str">
        <f t="shared" si="5"/>
        <v/>
      </c>
      <c r="N10" s="90"/>
      <c r="O10" s="145">
        <v>5.0</v>
      </c>
      <c r="P10" s="155"/>
      <c r="Q10" s="147"/>
      <c r="R10" s="147"/>
      <c r="S10" s="147"/>
      <c r="T10" s="147" t="str">
        <f t="shared" si="6"/>
        <v/>
      </c>
      <c r="U10" s="148"/>
      <c r="V10" s="149"/>
      <c r="W10" s="150"/>
      <c r="X10" s="150"/>
      <c r="Y10" s="141" t="str">
        <f t="shared" si="7"/>
        <v/>
      </c>
      <c r="Z10" s="97" t="str">
        <f t="shared" si="8"/>
        <v/>
      </c>
      <c r="AA10" s="97" t="str">
        <f t="shared" si="9"/>
        <v/>
      </c>
      <c r="AB10" s="90"/>
      <c r="AC10" s="187">
        <v>5.0</v>
      </c>
      <c r="AD10" s="154" t="str">
        <f t="shared" si="10"/>
        <v>40</v>
      </c>
      <c r="AE10" s="150">
        <v>44.0</v>
      </c>
      <c r="AF10" s="150" t="s">
        <v>99</v>
      </c>
      <c r="AG10" s="188">
        <v>6000.0</v>
      </c>
      <c r="AH10" s="154" t="str">
        <f t="shared" si="11"/>
        <v>40</v>
      </c>
      <c r="AI10" s="150">
        <v>44.0</v>
      </c>
      <c r="AJ10" s="150" t="s">
        <v>99</v>
      </c>
      <c r="AK10" s="153">
        <v>6000.0</v>
      </c>
    </row>
    <row r="11" ht="18.75" customHeight="1">
      <c r="A11" s="145">
        <v>6.0</v>
      </c>
      <c r="B11" s="146"/>
      <c r="C11" s="147"/>
      <c r="D11" s="147"/>
      <c r="E11" s="147"/>
      <c r="F11" s="147" t="str">
        <f t="shared" si="2"/>
        <v/>
      </c>
      <c r="G11" s="148"/>
      <c r="H11" s="149"/>
      <c r="I11" s="150"/>
      <c r="J11" s="150"/>
      <c r="K11" s="141" t="str">
        <f t="shared" si="3"/>
        <v/>
      </c>
      <c r="L11" s="97" t="str">
        <f t="shared" si="4"/>
        <v/>
      </c>
      <c r="M11" s="97" t="str">
        <f t="shared" si="5"/>
        <v/>
      </c>
      <c r="N11" s="90"/>
      <c r="O11" s="145">
        <v>6.0</v>
      </c>
      <c r="P11" s="155"/>
      <c r="Q11" s="147"/>
      <c r="R11" s="147"/>
      <c r="S11" s="147"/>
      <c r="T11" s="147" t="str">
        <f t="shared" si="6"/>
        <v/>
      </c>
      <c r="U11" s="148"/>
      <c r="V11" s="149"/>
      <c r="W11" s="150"/>
      <c r="X11" s="150"/>
      <c r="Y11" s="141" t="str">
        <f t="shared" si="7"/>
        <v/>
      </c>
      <c r="Z11" s="97" t="str">
        <f t="shared" si="8"/>
        <v/>
      </c>
      <c r="AA11" s="97" t="str">
        <f t="shared" si="9"/>
        <v/>
      </c>
      <c r="AB11" s="90"/>
      <c r="AC11" s="187">
        <v>6.0</v>
      </c>
      <c r="AD11" s="154" t="str">
        <f t="shared" si="10"/>
        <v>45</v>
      </c>
      <c r="AE11" s="150">
        <v>49.0</v>
      </c>
      <c r="AF11" s="150" t="s">
        <v>100</v>
      </c>
      <c r="AG11" s="188">
        <v>6000.0</v>
      </c>
      <c r="AH11" s="154" t="str">
        <f t="shared" si="11"/>
        <v>45</v>
      </c>
      <c r="AI11" s="150">
        <v>49.0</v>
      </c>
      <c r="AJ11" s="150" t="s">
        <v>100</v>
      </c>
      <c r="AK11" s="153">
        <v>6000.0</v>
      </c>
    </row>
    <row r="12" ht="18.75" customHeight="1">
      <c r="A12" s="145">
        <v>7.0</v>
      </c>
      <c r="B12" s="146"/>
      <c r="C12" s="147"/>
      <c r="D12" s="147"/>
      <c r="E12" s="147"/>
      <c r="F12" s="147" t="str">
        <f t="shared" si="2"/>
        <v/>
      </c>
      <c r="G12" s="148"/>
      <c r="H12" s="149"/>
      <c r="I12" s="150"/>
      <c r="J12" s="150"/>
      <c r="K12" s="141" t="str">
        <f t="shared" si="3"/>
        <v/>
      </c>
      <c r="L12" s="97" t="str">
        <f t="shared" si="4"/>
        <v/>
      </c>
      <c r="M12" s="97" t="str">
        <f t="shared" si="5"/>
        <v/>
      </c>
      <c r="N12" s="90"/>
      <c r="O12" s="145">
        <v>7.0</v>
      </c>
      <c r="P12" s="155"/>
      <c r="Q12" s="147"/>
      <c r="R12" s="147"/>
      <c r="S12" s="147"/>
      <c r="T12" s="147" t="str">
        <f t="shared" si="6"/>
        <v/>
      </c>
      <c r="U12" s="148"/>
      <c r="V12" s="149"/>
      <c r="W12" s="150"/>
      <c r="X12" s="150"/>
      <c r="Y12" s="141" t="str">
        <f t="shared" si="7"/>
        <v/>
      </c>
      <c r="Z12" s="97" t="str">
        <f t="shared" si="8"/>
        <v/>
      </c>
      <c r="AA12" s="97" t="str">
        <f t="shared" si="9"/>
        <v/>
      </c>
      <c r="AB12" s="90"/>
      <c r="AC12" s="187">
        <v>7.0</v>
      </c>
      <c r="AD12" s="154" t="str">
        <f t="shared" si="10"/>
        <v>50</v>
      </c>
      <c r="AE12" s="150">
        <v>54.0</v>
      </c>
      <c r="AF12" s="150" t="s">
        <v>101</v>
      </c>
      <c r="AG12" s="188">
        <v>6000.0</v>
      </c>
      <c r="AH12" s="154" t="str">
        <f t="shared" si="11"/>
        <v>50</v>
      </c>
      <c r="AI12" s="150">
        <v>54.0</v>
      </c>
      <c r="AJ12" s="150" t="s">
        <v>101</v>
      </c>
      <c r="AK12" s="153">
        <v>6000.0</v>
      </c>
    </row>
    <row r="13" ht="18.75" customHeight="1">
      <c r="A13" s="145">
        <v>8.0</v>
      </c>
      <c r="B13" s="146"/>
      <c r="C13" s="147"/>
      <c r="D13" s="147"/>
      <c r="E13" s="147"/>
      <c r="F13" s="147" t="str">
        <f t="shared" si="2"/>
        <v/>
      </c>
      <c r="G13" s="148"/>
      <c r="H13" s="149"/>
      <c r="I13" s="150"/>
      <c r="J13" s="150"/>
      <c r="K13" s="141" t="str">
        <f t="shared" si="3"/>
        <v/>
      </c>
      <c r="L13" s="97" t="str">
        <f t="shared" si="4"/>
        <v/>
      </c>
      <c r="M13" s="97" t="str">
        <f t="shared" si="5"/>
        <v/>
      </c>
      <c r="N13" s="90"/>
      <c r="O13" s="145">
        <v>8.0</v>
      </c>
      <c r="P13" s="155"/>
      <c r="Q13" s="147"/>
      <c r="R13" s="147"/>
      <c r="S13" s="147"/>
      <c r="T13" s="147" t="str">
        <f t="shared" si="6"/>
        <v/>
      </c>
      <c r="U13" s="148"/>
      <c r="V13" s="149"/>
      <c r="W13" s="150"/>
      <c r="X13" s="150"/>
      <c r="Y13" s="141" t="str">
        <f t="shared" si="7"/>
        <v/>
      </c>
      <c r="Z13" s="97" t="str">
        <f t="shared" si="8"/>
        <v/>
      </c>
      <c r="AA13" s="97" t="str">
        <f t="shared" si="9"/>
        <v/>
      </c>
      <c r="AB13" s="90"/>
      <c r="AC13" s="187">
        <v>8.0</v>
      </c>
      <c r="AD13" s="154" t="str">
        <f t="shared" si="10"/>
        <v>55</v>
      </c>
      <c r="AE13" s="150">
        <v>59.0</v>
      </c>
      <c r="AF13" s="150" t="s">
        <v>102</v>
      </c>
      <c r="AG13" s="188">
        <v>6000.0</v>
      </c>
      <c r="AH13" s="154" t="str">
        <f t="shared" si="11"/>
        <v>55</v>
      </c>
      <c r="AI13" s="150">
        <v>59.0</v>
      </c>
      <c r="AJ13" s="150" t="s">
        <v>102</v>
      </c>
      <c r="AK13" s="153">
        <v>6000.0</v>
      </c>
    </row>
    <row r="14" ht="18.75" customHeight="1">
      <c r="A14" s="145">
        <v>9.0</v>
      </c>
      <c r="B14" s="146"/>
      <c r="C14" s="147"/>
      <c r="D14" s="147"/>
      <c r="E14" s="147"/>
      <c r="F14" s="147" t="str">
        <f t="shared" si="2"/>
        <v/>
      </c>
      <c r="G14" s="148"/>
      <c r="H14" s="149"/>
      <c r="I14" s="150"/>
      <c r="J14" s="150"/>
      <c r="K14" s="141" t="str">
        <f t="shared" si="3"/>
        <v/>
      </c>
      <c r="L14" s="97" t="str">
        <f t="shared" si="4"/>
        <v/>
      </c>
      <c r="M14" s="97" t="str">
        <f t="shared" si="5"/>
        <v/>
      </c>
      <c r="N14" s="90"/>
      <c r="O14" s="145">
        <v>9.0</v>
      </c>
      <c r="P14" s="155"/>
      <c r="Q14" s="147"/>
      <c r="R14" s="147"/>
      <c r="S14" s="147"/>
      <c r="T14" s="147" t="str">
        <f t="shared" si="6"/>
        <v/>
      </c>
      <c r="U14" s="148"/>
      <c r="V14" s="149"/>
      <c r="W14" s="150"/>
      <c r="X14" s="150"/>
      <c r="Y14" s="141" t="str">
        <f t="shared" si="7"/>
        <v/>
      </c>
      <c r="Z14" s="97" t="str">
        <f t="shared" si="8"/>
        <v/>
      </c>
      <c r="AA14" s="97" t="str">
        <f t="shared" si="9"/>
        <v/>
      </c>
      <c r="AB14" s="90"/>
      <c r="AC14" s="187">
        <v>9.0</v>
      </c>
      <c r="AD14" s="154" t="str">
        <f t="shared" si="10"/>
        <v>60</v>
      </c>
      <c r="AE14" s="150">
        <v>64.0</v>
      </c>
      <c r="AF14" s="150" t="s">
        <v>103</v>
      </c>
      <c r="AG14" s="188">
        <v>6000.0</v>
      </c>
      <c r="AH14" s="154" t="str">
        <f t="shared" si="11"/>
        <v>60</v>
      </c>
      <c r="AI14" s="150">
        <v>64.0</v>
      </c>
      <c r="AJ14" s="150" t="s">
        <v>103</v>
      </c>
      <c r="AK14" s="153">
        <v>6000.0</v>
      </c>
    </row>
    <row r="15" ht="18.75" customHeight="1">
      <c r="A15" s="145">
        <v>10.0</v>
      </c>
      <c r="B15" s="146"/>
      <c r="C15" s="147"/>
      <c r="D15" s="147"/>
      <c r="E15" s="147"/>
      <c r="F15" s="147" t="str">
        <f t="shared" si="2"/>
        <v/>
      </c>
      <c r="G15" s="148"/>
      <c r="H15" s="149"/>
      <c r="I15" s="150"/>
      <c r="J15" s="150"/>
      <c r="K15" s="141" t="str">
        <f t="shared" si="3"/>
        <v/>
      </c>
      <c r="L15" s="97" t="str">
        <f t="shared" si="4"/>
        <v/>
      </c>
      <c r="M15" s="97" t="str">
        <f t="shared" si="5"/>
        <v/>
      </c>
      <c r="N15" s="90"/>
      <c r="O15" s="145">
        <v>10.0</v>
      </c>
      <c r="P15" s="155"/>
      <c r="Q15" s="147"/>
      <c r="R15" s="147"/>
      <c r="S15" s="147"/>
      <c r="T15" s="147" t="str">
        <f t="shared" si="6"/>
        <v/>
      </c>
      <c r="U15" s="148"/>
      <c r="V15" s="149"/>
      <c r="W15" s="150"/>
      <c r="X15" s="150"/>
      <c r="Y15" s="141" t="str">
        <f t="shared" si="7"/>
        <v/>
      </c>
      <c r="Z15" s="97" t="str">
        <f t="shared" si="8"/>
        <v/>
      </c>
      <c r="AA15" s="97" t="str">
        <f t="shared" si="9"/>
        <v/>
      </c>
      <c r="AB15" s="90"/>
      <c r="AC15" s="187">
        <v>10.0</v>
      </c>
      <c r="AD15" s="154" t="str">
        <f t="shared" si="10"/>
        <v>65</v>
      </c>
      <c r="AE15" s="150">
        <v>69.0</v>
      </c>
      <c r="AF15" s="150" t="s">
        <v>104</v>
      </c>
      <c r="AG15" s="188">
        <v>6000.0</v>
      </c>
      <c r="AH15" s="154" t="str">
        <f t="shared" si="11"/>
        <v>65</v>
      </c>
      <c r="AI15" s="150">
        <v>69.0</v>
      </c>
      <c r="AJ15" s="150" t="s">
        <v>104</v>
      </c>
      <c r="AK15" s="153">
        <v>6000.0</v>
      </c>
    </row>
    <row r="16" ht="18.75" customHeight="1">
      <c r="A16" s="145">
        <v>11.0</v>
      </c>
      <c r="B16" s="146"/>
      <c r="C16" s="147"/>
      <c r="D16" s="147"/>
      <c r="E16" s="147"/>
      <c r="F16" s="147" t="str">
        <f t="shared" si="2"/>
        <v/>
      </c>
      <c r="G16" s="148"/>
      <c r="H16" s="149"/>
      <c r="I16" s="150"/>
      <c r="J16" s="150"/>
      <c r="K16" s="141" t="str">
        <f t="shared" si="3"/>
        <v/>
      </c>
      <c r="L16" s="97" t="str">
        <f t="shared" si="4"/>
        <v/>
      </c>
      <c r="M16" s="97" t="str">
        <f t="shared" si="5"/>
        <v/>
      </c>
      <c r="N16" s="90"/>
      <c r="O16" s="145">
        <v>11.0</v>
      </c>
      <c r="P16" s="155"/>
      <c r="Q16" s="147"/>
      <c r="R16" s="147"/>
      <c r="S16" s="147"/>
      <c r="T16" s="147" t="str">
        <f t="shared" si="6"/>
        <v/>
      </c>
      <c r="U16" s="148"/>
      <c r="V16" s="149"/>
      <c r="W16" s="150"/>
      <c r="X16" s="150"/>
      <c r="Y16" s="141" t="str">
        <f t="shared" si="7"/>
        <v/>
      </c>
      <c r="Z16" s="97" t="str">
        <f t="shared" si="8"/>
        <v/>
      </c>
      <c r="AA16" s="97" t="str">
        <f t="shared" si="9"/>
        <v/>
      </c>
      <c r="AB16" s="90"/>
      <c r="AC16" s="187">
        <v>11.0</v>
      </c>
      <c r="AD16" s="154" t="str">
        <f t="shared" si="10"/>
        <v>70</v>
      </c>
      <c r="AE16" s="150">
        <v>74.0</v>
      </c>
      <c r="AF16" s="150" t="s">
        <v>105</v>
      </c>
      <c r="AG16" s="188">
        <v>6000.0</v>
      </c>
      <c r="AH16" s="154" t="str">
        <f t="shared" si="11"/>
        <v>70</v>
      </c>
      <c r="AI16" s="150">
        <v>74.0</v>
      </c>
      <c r="AJ16" s="150" t="s">
        <v>105</v>
      </c>
      <c r="AK16" s="153">
        <v>6000.0</v>
      </c>
    </row>
    <row r="17" ht="18.75" customHeight="1">
      <c r="A17" s="145">
        <v>12.0</v>
      </c>
      <c r="B17" s="146"/>
      <c r="C17" s="147"/>
      <c r="D17" s="147"/>
      <c r="E17" s="147"/>
      <c r="F17" s="147" t="str">
        <f t="shared" si="2"/>
        <v/>
      </c>
      <c r="G17" s="148"/>
      <c r="H17" s="149"/>
      <c r="I17" s="150"/>
      <c r="J17" s="150"/>
      <c r="K17" s="141" t="str">
        <f t="shared" si="3"/>
        <v/>
      </c>
      <c r="L17" s="97" t="str">
        <f t="shared" si="4"/>
        <v/>
      </c>
      <c r="M17" s="97" t="str">
        <f t="shared" si="5"/>
        <v/>
      </c>
      <c r="N17" s="90"/>
      <c r="O17" s="145">
        <v>12.0</v>
      </c>
      <c r="P17" s="155"/>
      <c r="Q17" s="147"/>
      <c r="R17" s="147"/>
      <c r="S17" s="147"/>
      <c r="T17" s="147" t="str">
        <f t="shared" si="6"/>
        <v/>
      </c>
      <c r="U17" s="148"/>
      <c r="V17" s="149"/>
      <c r="W17" s="150"/>
      <c r="X17" s="150"/>
      <c r="Y17" s="141" t="str">
        <f t="shared" si="7"/>
        <v/>
      </c>
      <c r="Z17" s="97" t="str">
        <f t="shared" si="8"/>
        <v/>
      </c>
      <c r="AA17" s="97" t="str">
        <f t="shared" si="9"/>
        <v/>
      </c>
      <c r="AB17" s="90"/>
      <c r="AC17" s="187">
        <v>12.0</v>
      </c>
      <c r="AD17" s="154" t="str">
        <f t="shared" si="10"/>
        <v>75</v>
      </c>
      <c r="AE17" s="150">
        <v>79.0</v>
      </c>
      <c r="AF17" s="150" t="s">
        <v>106</v>
      </c>
      <c r="AG17" s="188">
        <v>6000.0</v>
      </c>
      <c r="AH17" s="154" t="str">
        <f t="shared" si="11"/>
        <v>75</v>
      </c>
      <c r="AI17" s="150">
        <v>79.0</v>
      </c>
      <c r="AJ17" s="150" t="s">
        <v>106</v>
      </c>
      <c r="AK17" s="153">
        <v>6000.0</v>
      </c>
    </row>
    <row r="18" ht="18.75" customHeight="1">
      <c r="A18" s="145">
        <v>13.0</v>
      </c>
      <c r="B18" s="146"/>
      <c r="C18" s="147"/>
      <c r="D18" s="147"/>
      <c r="E18" s="147"/>
      <c r="F18" s="147" t="str">
        <f t="shared" si="2"/>
        <v/>
      </c>
      <c r="G18" s="148"/>
      <c r="H18" s="149"/>
      <c r="I18" s="150"/>
      <c r="J18" s="150"/>
      <c r="K18" s="141" t="str">
        <f t="shared" si="3"/>
        <v/>
      </c>
      <c r="L18" s="97" t="str">
        <f t="shared" si="4"/>
        <v/>
      </c>
      <c r="M18" s="97" t="str">
        <f t="shared" si="5"/>
        <v/>
      </c>
      <c r="N18" s="90"/>
      <c r="O18" s="145">
        <v>13.0</v>
      </c>
      <c r="P18" s="155"/>
      <c r="Q18" s="147"/>
      <c r="R18" s="147"/>
      <c r="S18" s="147"/>
      <c r="T18" s="147" t="str">
        <f t="shared" si="6"/>
        <v/>
      </c>
      <c r="U18" s="148"/>
      <c r="V18" s="149"/>
      <c r="W18" s="150"/>
      <c r="X18" s="150"/>
      <c r="Y18" s="141" t="str">
        <f t="shared" si="7"/>
        <v/>
      </c>
      <c r="Z18" s="97" t="str">
        <f t="shared" si="8"/>
        <v/>
      </c>
      <c r="AA18" s="97" t="str">
        <f t="shared" si="9"/>
        <v/>
      </c>
      <c r="AB18" s="90"/>
      <c r="AC18" s="187">
        <v>13.0</v>
      </c>
      <c r="AD18" s="154" t="str">
        <f t="shared" si="10"/>
        <v>80</v>
      </c>
      <c r="AE18" s="150">
        <v>84.0</v>
      </c>
      <c r="AF18" s="150" t="s">
        <v>107</v>
      </c>
      <c r="AG18" s="188">
        <v>6000.0</v>
      </c>
      <c r="AH18" s="154" t="str">
        <f t="shared" si="11"/>
        <v>80</v>
      </c>
      <c r="AI18" s="150">
        <v>84.0</v>
      </c>
      <c r="AJ18" s="150" t="s">
        <v>107</v>
      </c>
      <c r="AK18" s="153">
        <v>6000.0</v>
      </c>
    </row>
    <row r="19" ht="18.75" customHeight="1">
      <c r="A19" s="145">
        <v>14.0</v>
      </c>
      <c r="B19" s="146"/>
      <c r="C19" s="147"/>
      <c r="D19" s="147"/>
      <c r="E19" s="147"/>
      <c r="F19" s="147" t="str">
        <f t="shared" si="2"/>
        <v/>
      </c>
      <c r="G19" s="148"/>
      <c r="H19" s="149"/>
      <c r="I19" s="150"/>
      <c r="J19" s="150"/>
      <c r="K19" s="141" t="str">
        <f t="shared" si="3"/>
        <v/>
      </c>
      <c r="L19" s="97" t="str">
        <f t="shared" si="4"/>
        <v/>
      </c>
      <c r="M19" s="97" t="str">
        <f t="shared" si="5"/>
        <v/>
      </c>
      <c r="N19" s="90"/>
      <c r="O19" s="145">
        <v>14.0</v>
      </c>
      <c r="P19" s="155"/>
      <c r="Q19" s="147"/>
      <c r="R19" s="147"/>
      <c r="S19" s="147"/>
      <c r="T19" s="147" t="str">
        <f t="shared" si="6"/>
        <v/>
      </c>
      <c r="U19" s="148"/>
      <c r="V19" s="149"/>
      <c r="W19" s="150"/>
      <c r="X19" s="150"/>
      <c r="Y19" s="141" t="str">
        <f t="shared" si="7"/>
        <v/>
      </c>
      <c r="Z19" s="97" t="str">
        <f t="shared" si="8"/>
        <v/>
      </c>
      <c r="AA19" s="97" t="str">
        <f t="shared" si="9"/>
        <v/>
      </c>
      <c r="AB19" s="90"/>
      <c r="AC19" s="187">
        <v>14.0</v>
      </c>
      <c r="AD19" s="154" t="str">
        <f t="shared" si="10"/>
        <v>85</v>
      </c>
      <c r="AE19" s="150"/>
      <c r="AF19" s="150" t="s">
        <v>108</v>
      </c>
      <c r="AG19" s="188">
        <v>6000.0</v>
      </c>
      <c r="AH19" s="154" t="str">
        <f t="shared" si="11"/>
        <v>85</v>
      </c>
      <c r="AI19" s="150"/>
      <c r="AJ19" s="150" t="s">
        <v>108</v>
      </c>
      <c r="AK19" s="153">
        <v>6000.0</v>
      </c>
    </row>
    <row r="20" ht="18.75" customHeight="1">
      <c r="A20" s="145">
        <v>15.0</v>
      </c>
      <c r="B20" s="146"/>
      <c r="C20" s="147"/>
      <c r="D20" s="147"/>
      <c r="E20" s="147"/>
      <c r="F20" s="147" t="str">
        <f t="shared" si="2"/>
        <v/>
      </c>
      <c r="G20" s="148"/>
      <c r="H20" s="149"/>
      <c r="I20" s="150"/>
      <c r="J20" s="150"/>
      <c r="K20" s="141" t="str">
        <f t="shared" si="3"/>
        <v/>
      </c>
      <c r="L20" s="97" t="str">
        <f t="shared" si="4"/>
        <v/>
      </c>
      <c r="M20" s="97" t="str">
        <f t="shared" si="5"/>
        <v/>
      </c>
      <c r="N20" s="90"/>
      <c r="O20" s="145">
        <v>15.0</v>
      </c>
      <c r="P20" s="155"/>
      <c r="Q20" s="147"/>
      <c r="R20" s="147"/>
      <c r="S20" s="147"/>
      <c r="T20" s="147" t="str">
        <f t="shared" si="6"/>
        <v/>
      </c>
      <c r="U20" s="148"/>
      <c r="V20" s="149"/>
      <c r="W20" s="150"/>
      <c r="X20" s="150"/>
      <c r="Y20" s="141" t="str">
        <f t="shared" si="7"/>
        <v/>
      </c>
      <c r="Z20" s="97" t="str">
        <f t="shared" si="8"/>
        <v/>
      </c>
      <c r="AA20" s="97" t="str">
        <f t="shared" si="9"/>
        <v/>
      </c>
      <c r="AB20" s="90"/>
      <c r="AC20" s="189">
        <v>15.0</v>
      </c>
      <c r="AD20" s="160" t="str">
        <f t="shared" si="10"/>
        <v/>
      </c>
      <c r="AE20" s="158"/>
      <c r="AF20" s="158"/>
      <c r="AG20" s="159"/>
      <c r="AH20" s="160" t="str">
        <f t="shared" si="11"/>
        <v/>
      </c>
      <c r="AI20" s="158"/>
      <c r="AJ20" s="158"/>
      <c r="AK20" s="159"/>
    </row>
    <row r="21" ht="18.75" customHeight="1">
      <c r="A21" s="145">
        <v>16.0</v>
      </c>
      <c r="B21" s="146"/>
      <c r="C21" s="147"/>
      <c r="D21" s="147"/>
      <c r="E21" s="147"/>
      <c r="F21" s="147" t="str">
        <f t="shared" si="2"/>
        <v/>
      </c>
      <c r="G21" s="148"/>
      <c r="H21" s="149"/>
      <c r="I21" s="150"/>
      <c r="J21" s="150"/>
      <c r="K21" s="141" t="str">
        <f t="shared" si="3"/>
        <v/>
      </c>
      <c r="L21" s="97" t="str">
        <f t="shared" si="4"/>
        <v/>
      </c>
      <c r="M21" s="97" t="str">
        <f t="shared" si="5"/>
        <v/>
      </c>
      <c r="N21" s="90"/>
      <c r="O21" s="145">
        <v>16.0</v>
      </c>
      <c r="P21" s="155"/>
      <c r="Q21" s="147"/>
      <c r="R21" s="147"/>
      <c r="S21" s="147"/>
      <c r="T21" s="147" t="str">
        <f t="shared" si="6"/>
        <v/>
      </c>
      <c r="U21" s="148"/>
      <c r="V21" s="149"/>
      <c r="W21" s="150"/>
      <c r="X21" s="150"/>
      <c r="Y21" s="141" t="str">
        <f t="shared" si="7"/>
        <v/>
      </c>
      <c r="Z21" s="97" t="str">
        <f t="shared" si="8"/>
        <v/>
      </c>
      <c r="AA21" s="97" t="str">
        <f t="shared" si="9"/>
        <v/>
      </c>
      <c r="AB21" s="90"/>
      <c r="AC21" s="90"/>
      <c r="AD21" s="90"/>
      <c r="AE21" s="90"/>
      <c r="AF21" s="90"/>
      <c r="AG21" s="95"/>
      <c r="AH21" s="90"/>
      <c r="AI21" s="90"/>
      <c r="AJ21" s="90"/>
      <c r="AK21" s="95"/>
    </row>
    <row r="22" ht="18.75" customHeight="1">
      <c r="A22" s="145">
        <v>17.0</v>
      </c>
      <c r="B22" s="146"/>
      <c r="C22" s="147"/>
      <c r="D22" s="147"/>
      <c r="E22" s="147"/>
      <c r="F22" s="147" t="str">
        <f t="shared" si="2"/>
        <v/>
      </c>
      <c r="G22" s="148"/>
      <c r="H22" s="149"/>
      <c r="I22" s="150"/>
      <c r="J22" s="150"/>
      <c r="K22" s="141" t="str">
        <f t="shared" si="3"/>
        <v/>
      </c>
      <c r="L22" s="97" t="str">
        <f t="shared" si="4"/>
        <v/>
      </c>
      <c r="M22" s="97" t="str">
        <f t="shared" si="5"/>
        <v/>
      </c>
      <c r="N22" s="90"/>
      <c r="O22" s="145">
        <v>17.0</v>
      </c>
      <c r="P22" s="155"/>
      <c r="Q22" s="147"/>
      <c r="R22" s="147"/>
      <c r="S22" s="147"/>
      <c r="T22" s="147" t="str">
        <f t="shared" si="6"/>
        <v/>
      </c>
      <c r="U22" s="148"/>
      <c r="V22" s="149"/>
      <c r="W22" s="150"/>
      <c r="X22" s="150"/>
      <c r="Y22" s="141" t="str">
        <f t="shared" si="7"/>
        <v/>
      </c>
      <c r="Z22" s="97" t="str">
        <f t="shared" si="8"/>
        <v/>
      </c>
      <c r="AA22" s="97" t="str">
        <f t="shared" si="9"/>
        <v/>
      </c>
      <c r="AB22" s="90"/>
      <c r="AC22" s="90"/>
      <c r="AD22" s="90"/>
      <c r="AE22" s="90"/>
      <c r="AF22" s="90"/>
      <c r="AG22" s="95"/>
      <c r="AH22" s="90"/>
      <c r="AI22" s="90"/>
      <c r="AJ22" s="90"/>
      <c r="AK22" s="95"/>
    </row>
    <row r="23" ht="18.75" customHeight="1">
      <c r="A23" s="145">
        <v>18.0</v>
      </c>
      <c r="B23" s="146"/>
      <c r="C23" s="147"/>
      <c r="D23" s="147"/>
      <c r="E23" s="147"/>
      <c r="F23" s="147" t="str">
        <f t="shared" si="2"/>
        <v/>
      </c>
      <c r="G23" s="148"/>
      <c r="H23" s="149"/>
      <c r="I23" s="150"/>
      <c r="J23" s="150"/>
      <c r="K23" s="141" t="str">
        <f t="shared" si="3"/>
        <v/>
      </c>
      <c r="L23" s="97" t="str">
        <f t="shared" si="4"/>
        <v/>
      </c>
      <c r="M23" s="97" t="str">
        <f t="shared" si="5"/>
        <v/>
      </c>
      <c r="N23" s="90"/>
      <c r="O23" s="145">
        <v>18.0</v>
      </c>
      <c r="P23" s="155"/>
      <c r="Q23" s="147"/>
      <c r="R23" s="147"/>
      <c r="S23" s="147"/>
      <c r="T23" s="147" t="str">
        <f t="shared" si="6"/>
        <v/>
      </c>
      <c r="U23" s="148"/>
      <c r="V23" s="149"/>
      <c r="W23" s="150"/>
      <c r="X23" s="150"/>
      <c r="Y23" s="141" t="str">
        <f t="shared" si="7"/>
        <v/>
      </c>
      <c r="Z23" s="97" t="str">
        <f t="shared" si="8"/>
        <v/>
      </c>
      <c r="AA23" s="97" t="str">
        <f t="shared" si="9"/>
        <v/>
      </c>
      <c r="AB23" s="90"/>
      <c r="AC23" s="90"/>
      <c r="AD23" s="90"/>
      <c r="AE23" s="90"/>
      <c r="AF23" s="90"/>
      <c r="AG23" s="95"/>
      <c r="AH23" s="90"/>
      <c r="AI23" s="90"/>
      <c r="AJ23" s="90"/>
      <c r="AK23" s="95"/>
    </row>
    <row r="24" ht="18.75" customHeight="1">
      <c r="A24" s="145">
        <v>19.0</v>
      </c>
      <c r="B24" s="146"/>
      <c r="C24" s="147"/>
      <c r="D24" s="147"/>
      <c r="E24" s="147"/>
      <c r="F24" s="147" t="str">
        <f t="shared" si="2"/>
        <v/>
      </c>
      <c r="G24" s="148"/>
      <c r="H24" s="149"/>
      <c r="I24" s="150"/>
      <c r="J24" s="150"/>
      <c r="K24" s="141" t="str">
        <f t="shared" si="3"/>
        <v/>
      </c>
      <c r="L24" s="97" t="str">
        <f t="shared" si="4"/>
        <v/>
      </c>
      <c r="M24" s="97" t="str">
        <f t="shared" si="5"/>
        <v/>
      </c>
      <c r="N24" s="90"/>
      <c r="O24" s="145">
        <v>19.0</v>
      </c>
      <c r="P24" s="155"/>
      <c r="Q24" s="147"/>
      <c r="R24" s="147"/>
      <c r="S24" s="147"/>
      <c r="T24" s="147" t="str">
        <f t="shared" si="6"/>
        <v/>
      </c>
      <c r="U24" s="148"/>
      <c r="V24" s="149"/>
      <c r="W24" s="150"/>
      <c r="X24" s="150"/>
      <c r="Y24" s="141" t="str">
        <f t="shared" si="7"/>
        <v/>
      </c>
      <c r="Z24" s="97" t="str">
        <f t="shared" si="8"/>
        <v/>
      </c>
      <c r="AA24" s="97" t="str">
        <f t="shared" si="9"/>
        <v/>
      </c>
      <c r="AB24" s="90"/>
      <c r="AC24" s="90"/>
      <c r="AD24" s="90"/>
      <c r="AE24" s="90"/>
      <c r="AF24" s="90"/>
      <c r="AG24" s="95"/>
      <c r="AH24" s="90"/>
      <c r="AI24" s="90"/>
      <c r="AJ24" s="90"/>
      <c r="AK24" s="95"/>
    </row>
    <row r="25" ht="18.75" customHeight="1">
      <c r="A25" s="145">
        <v>20.0</v>
      </c>
      <c r="B25" s="146"/>
      <c r="C25" s="147"/>
      <c r="D25" s="147"/>
      <c r="E25" s="147"/>
      <c r="F25" s="147" t="str">
        <f t="shared" si="2"/>
        <v/>
      </c>
      <c r="G25" s="148"/>
      <c r="H25" s="149"/>
      <c r="I25" s="150"/>
      <c r="J25" s="150"/>
      <c r="K25" s="141" t="str">
        <f t="shared" si="3"/>
        <v/>
      </c>
      <c r="L25" s="97" t="str">
        <f t="shared" si="4"/>
        <v/>
      </c>
      <c r="M25" s="97" t="str">
        <f t="shared" si="5"/>
        <v/>
      </c>
      <c r="N25" s="90"/>
      <c r="O25" s="145">
        <v>20.0</v>
      </c>
      <c r="P25" s="155"/>
      <c r="Q25" s="147"/>
      <c r="R25" s="147"/>
      <c r="S25" s="147"/>
      <c r="T25" s="147" t="str">
        <f t="shared" si="6"/>
        <v/>
      </c>
      <c r="U25" s="148"/>
      <c r="V25" s="149"/>
      <c r="W25" s="150"/>
      <c r="X25" s="150"/>
      <c r="Y25" s="141" t="str">
        <f t="shared" si="7"/>
        <v/>
      </c>
      <c r="Z25" s="97" t="str">
        <f t="shared" si="8"/>
        <v/>
      </c>
      <c r="AA25" s="97" t="str">
        <f t="shared" si="9"/>
        <v/>
      </c>
      <c r="AB25" s="90"/>
      <c r="AC25" s="90"/>
      <c r="AD25" s="90"/>
      <c r="AE25" s="90"/>
      <c r="AF25" s="90"/>
      <c r="AG25" s="95"/>
      <c r="AH25" s="90"/>
      <c r="AI25" s="90"/>
      <c r="AJ25" s="90"/>
      <c r="AK25" s="95"/>
    </row>
    <row r="26" ht="18.75" customHeight="1">
      <c r="A26" s="145">
        <v>21.0</v>
      </c>
      <c r="B26" s="146"/>
      <c r="C26" s="147"/>
      <c r="D26" s="147"/>
      <c r="E26" s="147"/>
      <c r="F26" s="147" t="str">
        <f t="shared" si="2"/>
        <v/>
      </c>
      <c r="G26" s="148"/>
      <c r="H26" s="149"/>
      <c r="I26" s="150"/>
      <c r="J26" s="150"/>
      <c r="K26" s="141" t="str">
        <f t="shared" si="3"/>
        <v/>
      </c>
      <c r="L26" s="97" t="str">
        <f t="shared" si="4"/>
        <v/>
      </c>
      <c r="M26" s="97" t="str">
        <f t="shared" si="5"/>
        <v/>
      </c>
      <c r="N26" s="90"/>
      <c r="O26" s="145">
        <v>21.0</v>
      </c>
      <c r="P26" s="155"/>
      <c r="Q26" s="147"/>
      <c r="R26" s="147"/>
      <c r="S26" s="147"/>
      <c r="T26" s="147" t="str">
        <f t="shared" si="6"/>
        <v/>
      </c>
      <c r="U26" s="148"/>
      <c r="V26" s="149"/>
      <c r="W26" s="150"/>
      <c r="X26" s="150"/>
      <c r="Y26" s="141" t="str">
        <f t="shared" si="7"/>
        <v/>
      </c>
      <c r="Z26" s="97" t="str">
        <f t="shared" si="8"/>
        <v/>
      </c>
      <c r="AA26" s="97" t="str">
        <f t="shared" si="9"/>
        <v/>
      </c>
      <c r="AB26" s="90"/>
      <c r="AC26" s="90"/>
      <c r="AD26" s="90"/>
      <c r="AE26" s="90"/>
      <c r="AF26" s="90"/>
      <c r="AG26" s="95"/>
      <c r="AH26" s="90"/>
      <c r="AI26" s="90"/>
      <c r="AJ26" s="90"/>
      <c r="AK26" s="95"/>
    </row>
    <row r="27" ht="18.75" customHeight="1">
      <c r="A27" s="145">
        <v>22.0</v>
      </c>
      <c r="B27" s="146"/>
      <c r="C27" s="147"/>
      <c r="D27" s="147"/>
      <c r="E27" s="147"/>
      <c r="F27" s="147" t="str">
        <f t="shared" si="2"/>
        <v/>
      </c>
      <c r="G27" s="148"/>
      <c r="H27" s="149"/>
      <c r="I27" s="150"/>
      <c r="J27" s="150"/>
      <c r="K27" s="141" t="str">
        <f t="shared" si="3"/>
        <v/>
      </c>
      <c r="L27" s="97" t="str">
        <f t="shared" si="4"/>
        <v/>
      </c>
      <c r="M27" s="97" t="str">
        <f t="shared" si="5"/>
        <v/>
      </c>
      <c r="N27" s="90"/>
      <c r="O27" s="145">
        <v>22.0</v>
      </c>
      <c r="P27" s="155"/>
      <c r="Q27" s="147"/>
      <c r="R27" s="147"/>
      <c r="S27" s="147"/>
      <c r="T27" s="147" t="str">
        <f t="shared" si="6"/>
        <v/>
      </c>
      <c r="U27" s="148"/>
      <c r="V27" s="149"/>
      <c r="W27" s="150"/>
      <c r="X27" s="150"/>
      <c r="Y27" s="141" t="str">
        <f t="shared" si="7"/>
        <v/>
      </c>
      <c r="Z27" s="97" t="str">
        <f t="shared" si="8"/>
        <v/>
      </c>
      <c r="AA27" s="97" t="str">
        <f t="shared" si="9"/>
        <v/>
      </c>
      <c r="AB27" s="90"/>
      <c r="AC27" s="90"/>
      <c r="AD27" s="90"/>
      <c r="AE27" s="90"/>
      <c r="AF27" s="90"/>
      <c r="AG27" s="95"/>
      <c r="AH27" s="90"/>
      <c r="AI27" s="90"/>
      <c r="AJ27" s="90"/>
      <c r="AK27" s="95"/>
    </row>
    <row r="28" ht="18.75" customHeight="1">
      <c r="A28" s="145">
        <v>23.0</v>
      </c>
      <c r="B28" s="146"/>
      <c r="C28" s="147"/>
      <c r="D28" s="147"/>
      <c r="E28" s="147"/>
      <c r="F28" s="147" t="str">
        <f t="shared" si="2"/>
        <v/>
      </c>
      <c r="G28" s="148"/>
      <c r="H28" s="149"/>
      <c r="I28" s="150"/>
      <c r="J28" s="150"/>
      <c r="K28" s="141" t="str">
        <f t="shared" si="3"/>
        <v/>
      </c>
      <c r="L28" s="97" t="str">
        <f t="shared" si="4"/>
        <v/>
      </c>
      <c r="M28" s="97" t="str">
        <f t="shared" si="5"/>
        <v/>
      </c>
      <c r="N28" s="90"/>
      <c r="O28" s="145">
        <v>23.0</v>
      </c>
      <c r="P28" s="155"/>
      <c r="Q28" s="147"/>
      <c r="R28" s="147"/>
      <c r="S28" s="147"/>
      <c r="T28" s="147" t="str">
        <f t="shared" si="6"/>
        <v/>
      </c>
      <c r="U28" s="148"/>
      <c r="V28" s="149"/>
      <c r="W28" s="150"/>
      <c r="X28" s="150"/>
      <c r="Y28" s="141" t="str">
        <f t="shared" si="7"/>
        <v/>
      </c>
      <c r="Z28" s="97" t="str">
        <f t="shared" si="8"/>
        <v/>
      </c>
      <c r="AA28" s="97" t="str">
        <f t="shared" si="9"/>
        <v/>
      </c>
      <c r="AB28" s="90"/>
      <c r="AC28" s="90"/>
      <c r="AD28" s="90"/>
      <c r="AE28" s="90"/>
      <c r="AF28" s="90"/>
      <c r="AG28" s="95"/>
      <c r="AH28" s="90"/>
      <c r="AI28" s="90"/>
      <c r="AJ28" s="90"/>
      <c r="AK28" s="95"/>
    </row>
    <row r="29" ht="18.75" customHeight="1">
      <c r="A29" s="145">
        <v>24.0</v>
      </c>
      <c r="B29" s="146"/>
      <c r="C29" s="147"/>
      <c r="D29" s="147"/>
      <c r="E29" s="147"/>
      <c r="F29" s="147" t="str">
        <f t="shared" si="2"/>
        <v/>
      </c>
      <c r="G29" s="148"/>
      <c r="H29" s="149"/>
      <c r="I29" s="150"/>
      <c r="J29" s="150"/>
      <c r="K29" s="141" t="str">
        <f t="shared" si="3"/>
        <v/>
      </c>
      <c r="L29" s="97" t="str">
        <f t="shared" si="4"/>
        <v/>
      </c>
      <c r="M29" s="97" t="str">
        <f t="shared" si="5"/>
        <v/>
      </c>
      <c r="N29" s="90"/>
      <c r="O29" s="145">
        <v>24.0</v>
      </c>
      <c r="P29" s="155"/>
      <c r="Q29" s="147"/>
      <c r="R29" s="147"/>
      <c r="S29" s="147"/>
      <c r="T29" s="147" t="str">
        <f t="shared" si="6"/>
        <v/>
      </c>
      <c r="U29" s="148"/>
      <c r="V29" s="149"/>
      <c r="W29" s="150"/>
      <c r="X29" s="150"/>
      <c r="Y29" s="141" t="str">
        <f t="shared" si="7"/>
        <v/>
      </c>
      <c r="Z29" s="97" t="str">
        <f t="shared" si="8"/>
        <v/>
      </c>
      <c r="AA29" s="97" t="str">
        <f t="shared" si="9"/>
        <v/>
      </c>
      <c r="AB29" s="90"/>
      <c r="AC29" s="90"/>
      <c r="AD29" s="90"/>
      <c r="AE29" s="90"/>
      <c r="AF29" s="90"/>
      <c r="AG29" s="95"/>
      <c r="AH29" s="90"/>
      <c r="AI29" s="90"/>
      <c r="AJ29" s="90"/>
      <c r="AK29" s="95"/>
    </row>
    <row r="30" ht="18.75" customHeight="1">
      <c r="A30" s="145">
        <v>25.0</v>
      </c>
      <c r="B30" s="146"/>
      <c r="C30" s="147"/>
      <c r="D30" s="147"/>
      <c r="E30" s="147"/>
      <c r="F30" s="147" t="str">
        <f t="shared" si="2"/>
        <v/>
      </c>
      <c r="G30" s="148"/>
      <c r="H30" s="149"/>
      <c r="I30" s="150"/>
      <c r="J30" s="150"/>
      <c r="K30" s="141" t="str">
        <f t="shared" si="3"/>
        <v/>
      </c>
      <c r="L30" s="97" t="str">
        <f t="shared" si="4"/>
        <v/>
      </c>
      <c r="M30" s="97" t="str">
        <f t="shared" si="5"/>
        <v/>
      </c>
      <c r="N30" s="90"/>
      <c r="O30" s="145">
        <v>25.0</v>
      </c>
      <c r="P30" s="155"/>
      <c r="Q30" s="147"/>
      <c r="R30" s="147"/>
      <c r="S30" s="147"/>
      <c r="T30" s="147" t="str">
        <f t="shared" si="6"/>
        <v/>
      </c>
      <c r="U30" s="148"/>
      <c r="V30" s="149"/>
      <c r="W30" s="150"/>
      <c r="X30" s="150"/>
      <c r="Y30" s="141" t="str">
        <f t="shared" si="7"/>
        <v/>
      </c>
      <c r="Z30" s="97" t="str">
        <f t="shared" si="8"/>
        <v/>
      </c>
      <c r="AA30" s="97" t="str">
        <f t="shared" si="9"/>
        <v/>
      </c>
      <c r="AB30" s="90"/>
      <c r="AC30" s="90"/>
      <c r="AD30" s="90"/>
      <c r="AE30" s="90"/>
      <c r="AF30" s="90"/>
      <c r="AG30" s="95"/>
      <c r="AH30" s="90"/>
      <c r="AI30" s="90"/>
      <c r="AJ30" s="90"/>
      <c r="AK30" s="95"/>
    </row>
    <row r="31" ht="18.75" customHeight="1">
      <c r="A31" s="145">
        <v>26.0</v>
      </c>
      <c r="B31" s="146"/>
      <c r="C31" s="147"/>
      <c r="D31" s="147"/>
      <c r="E31" s="147"/>
      <c r="F31" s="147" t="str">
        <f t="shared" si="2"/>
        <v/>
      </c>
      <c r="G31" s="148"/>
      <c r="H31" s="149"/>
      <c r="I31" s="150"/>
      <c r="J31" s="150"/>
      <c r="K31" s="141" t="str">
        <f t="shared" si="3"/>
        <v/>
      </c>
      <c r="L31" s="97" t="str">
        <f t="shared" si="4"/>
        <v/>
      </c>
      <c r="M31" s="97" t="str">
        <f t="shared" si="5"/>
        <v/>
      </c>
      <c r="N31" s="90"/>
      <c r="O31" s="145">
        <v>26.0</v>
      </c>
      <c r="P31" s="155"/>
      <c r="Q31" s="147"/>
      <c r="R31" s="147"/>
      <c r="S31" s="147"/>
      <c r="T31" s="147" t="str">
        <f t="shared" si="6"/>
        <v/>
      </c>
      <c r="U31" s="148"/>
      <c r="V31" s="149"/>
      <c r="W31" s="150"/>
      <c r="X31" s="150"/>
      <c r="Y31" s="141" t="str">
        <f t="shared" si="7"/>
        <v/>
      </c>
      <c r="Z31" s="97" t="str">
        <f t="shared" si="8"/>
        <v/>
      </c>
      <c r="AA31" s="97" t="str">
        <f t="shared" si="9"/>
        <v/>
      </c>
      <c r="AB31" s="90"/>
      <c r="AC31" s="90"/>
      <c r="AD31" s="90"/>
      <c r="AE31" s="90"/>
      <c r="AF31" s="90"/>
      <c r="AG31" s="95"/>
      <c r="AH31" s="90"/>
      <c r="AI31" s="90"/>
      <c r="AJ31" s="90"/>
      <c r="AK31" s="95"/>
    </row>
    <row r="32" ht="18.75" customHeight="1">
      <c r="A32" s="145">
        <v>27.0</v>
      </c>
      <c r="B32" s="146"/>
      <c r="C32" s="147"/>
      <c r="D32" s="147"/>
      <c r="E32" s="147"/>
      <c r="F32" s="147" t="str">
        <f t="shared" si="2"/>
        <v/>
      </c>
      <c r="G32" s="148"/>
      <c r="H32" s="149"/>
      <c r="I32" s="150"/>
      <c r="J32" s="150"/>
      <c r="K32" s="141" t="str">
        <f t="shared" si="3"/>
        <v/>
      </c>
      <c r="L32" s="97" t="str">
        <f t="shared" si="4"/>
        <v/>
      </c>
      <c r="M32" s="97" t="str">
        <f t="shared" si="5"/>
        <v/>
      </c>
      <c r="N32" s="90"/>
      <c r="O32" s="145">
        <v>27.0</v>
      </c>
      <c r="P32" s="155"/>
      <c r="Q32" s="147"/>
      <c r="R32" s="147"/>
      <c r="S32" s="147"/>
      <c r="T32" s="147" t="str">
        <f t="shared" si="6"/>
        <v/>
      </c>
      <c r="U32" s="148"/>
      <c r="V32" s="149"/>
      <c r="W32" s="150"/>
      <c r="X32" s="150"/>
      <c r="Y32" s="141" t="str">
        <f t="shared" si="7"/>
        <v/>
      </c>
      <c r="Z32" s="97" t="str">
        <f t="shared" si="8"/>
        <v/>
      </c>
      <c r="AA32" s="97" t="str">
        <f t="shared" si="9"/>
        <v/>
      </c>
      <c r="AB32" s="90"/>
      <c r="AC32" s="90"/>
      <c r="AD32" s="90"/>
      <c r="AE32" s="90"/>
      <c r="AF32" s="90"/>
      <c r="AG32" s="95"/>
      <c r="AH32" s="90"/>
      <c r="AI32" s="90"/>
      <c r="AJ32" s="90"/>
      <c r="AK32" s="95"/>
    </row>
    <row r="33" ht="18.75" customHeight="1">
      <c r="A33" s="145">
        <v>28.0</v>
      </c>
      <c r="B33" s="146"/>
      <c r="C33" s="147"/>
      <c r="D33" s="147"/>
      <c r="E33" s="147"/>
      <c r="F33" s="147" t="str">
        <f t="shared" si="2"/>
        <v/>
      </c>
      <c r="G33" s="148"/>
      <c r="H33" s="149"/>
      <c r="I33" s="150"/>
      <c r="J33" s="150"/>
      <c r="K33" s="141" t="str">
        <f t="shared" si="3"/>
        <v/>
      </c>
      <c r="L33" s="97" t="str">
        <f t="shared" si="4"/>
        <v/>
      </c>
      <c r="M33" s="97" t="str">
        <f t="shared" si="5"/>
        <v/>
      </c>
      <c r="N33" s="90"/>
      <c r="O33" s="145">
        <v>28.0</v>
      </c>
      <c r="P33" s="155"/>
      <c r="Q33" s="147"/>
      <c r="R33" s="147"/>
      <c r="S33" s="147"/>
      <c r="T33" s="147" t="str">
        <f t="shared" si="6"/>
        <v/>
      </c>
      <c r="U33" s="148"/>
      <c r="V33" s="149"/>
      <c r="W33" s="150"/>
      <c r="X33" s="150"/>
      <c r="Y33" s="141" t="str">
        <f t="shared" si="7"/>
        <v/>
      </c>
      <c r="Z33" s="97" t="str">
        <f t="shared" si="8"/>
        <v/>
      </c>
      <c r="AA33" s="97" t="str">
        <f t="shared" si="9"/>
        <v/>
      </c>
      <c r="AB33" s="90"/>
      <c r="AC33" s="90"/>
      <c r="AD33" s="90"/>
      <c r="AE33" s="90"/>
      <c r="AF33" s="90"/>
      <c r="AG33" s="95"/>
      <c r="AH33" s="90"/>
      <c r="AI33" s="90"/>
      <c r="AJ33" s="90"/>
      <c r="AK33" s="95"/>
    </row>
    <row r="34" ht="18.75" customHeight="1">
      <c r="A34" s="145">
        <v>29.0</v>
      </c>
      <c r="B34" s="146"/>
      <c r="C34" s="147"/>
      <c r="D34" s="147"/>
      <c r="E34" s="147"/>
      <c r="F34" s="147" t="str">
        <f t="shared" si="2"/>
        <v/>
      </c>
      <c r="G34" s="148"/>
      <c r="H34" s="149"/>
      <c r="I34" s="150"/>
      <c r="J34" s="150"/>
      <c r="K34" s="141" t="str">
        <f t="shared" si="3"/>
        <v/>
      </c>
      <c r="L34" s="97" t="str">
        <f t="shared" si="4"/>
        <v/>
      </c>
      <c r="M34" s="97" t="str">
        <f t="shared" si="5"/>
        <v/>
      </c>
      <c r="N34" s="90"/>
      <c r="O34" s="145">
        <v>29.0</v>
      </c>
      <c r="P34" s="155"/>
      <c r="Q34" s="147"/>
      <c r="R34" s="147"/>
      <c r="S34" s="147"/>
      <c r="T34" s="147" t="str">
        <f t="shared" si="6"/>
        <v/>
      </c>
      <c r="U34" s="148"/>
      <c r="V34" s="149"/>
      <c r="W34" s="150"/>
      <c r="X34" s="150"/>
      <c r="Y34" s="141" t="str">
        <f t="shared" si="7"/>
        <v/>
      </c>
      <c r="Z34" s="97" t="str">
        <f t="shared" si="8"/>
        <v/>
      </c>
      <c r="AA34" s="97" t="str">
        <f t="shared" si="9"/>
        <v/>
      </c>
      <c r="AB34" s="90"/>
      <c r="AC34" s="90"/>
      <c r="AD34" s="90"/>
      <c r="AE34" s="90"/>
      <c r="AF34" s="90"/>
      <c r="AG34" s="95"/>
      <c r="AH34" s="90"/>
      <c r="AI34" s="90"/>
      <c r="AJ34" s="90"/>
      <c r="AK34" s="95"/>
    </row>
    <row r="35" ht="18.75" customHeight="1">
      <c r="A35" s="161">
        <v>30.0</v>
      </c>
      <c r="B35" s="162"/>
      <c r="C35" s="163"/>
      <c r="D35" s="163"/>
      <c r="E35" s="163"/>
      <c r="F35" s="163" t="str">
        <f t="shared" si="2"/>
        <v/>
      </c>
      <c r="G35" s="164"/>
      <c r="H35" s="149"/>
      <c r="I35" s="150"/>
      <c r="J35" s="165"/>
      <c r="K35" s="141" t="str">
        <f t="shared" si="3"/>
        <v/>
      </c>
      <c r="L35" s="97" t="str">
        <f t="shared" si="4"/>
        <v/>
      </c>
      <c r="M35" s="97" t="str">
        <f t="shared" si="5"/>
        <v/>
      </c>
      <c r="N35" s="90"/>
      <c r="O35" s="145">
        <v>30.0</v>
      </c>
      <c r="P35" s="155"/>
      <c r="Q35" s="147"/>
      <c r="R35" s="147"/>
      <c r="S35" s="147"/>
      <c r="T35" s="147" t="str">
        <f t="shared" si="6"/>
        <v/>
      </c>
      <c r="U35" s="148"/>
      <c r="V35" s="149"/>
      <c r="W35" s="150"/>
      <c r="X35" s="165"/>
      <c r="Y35" s="141" t="str">
        <f t="shared" si="7"/>
        <v/>
      </c>
      <c r="Z35" s="97" t="str">
        <f t="shared" si="8"/>
        <v/>
      </c>
      <c r="AA35" s="97" t="str">
        <f t="shared" si="9"/>
        <v/>
      </c>
      <c r="AB35" s="90"/>
      <c r="AC35" s="90"/>
      <c r="AD35" s="90"/>
      <c r="AE35" s="90"/>
      <c r="AF35" s="90"/>
      <c r="AG35" s="95"/>
      <c r="AH35" s="90"/>
      <c r="AI35" s="90"/>
      <c r="AJ35" s="90"/>
      <c r="AK35" s="95"/>
    </row>
    <row r="36" ht="18.75" customHeight="1">
      <c r="A36" s="96"/>
      <c r="B36" s="166"/>
      <c r="C36" s="166"/>
      <c r="D36" s="166"/>
      <c r="E36" s="166"/>
      <c r="F36" s="166"/>
      <c r="G36" s="167"/>
      <c r="H36" s="166"/>
      <c r="I36" s="168"/>
      <c r="J36" s="169" t="s">
        <v>16</v>
      </c>
      <c r="K36" s="168" t="str">
        <f>COUNT(K6:K35)</f>
        <v>0</v>
      </c>
      <c r="L36" s="166"/>
      <c r="M36" s="166"/>
      <c r="N36" s="90"/>
      <c r="O36" s="96"/>
      <c r="P36" s="167"/>
      <c r="Q36" s="166"/>
      <c r="R36" s="166"/>
      <c r="S36" s="166"/>
      <c r="T36" s="166"/>
      <c r="U36" s="167"/>
      <c r="V36" s="166"/>
      <c r="W36" s="168"/>
      <c r="X36" s="169" t="s">
        <v>16</v>
      </c>
      <c r="Y36" s="168" t="str">
        <f>COUNT(Y6:Y35)</f>
        <v>0</v>
      </c>
      <c r="Z36" s="166"/>
      <c r="AA36" s="166"/>
      <c r="AB36" s="90"/>
      <c r="AC36" s="90"/>
      <c r="AD36" s="90"/>
      <c r="AE36" s="90"/>
      <c r="AF36" s="90"/>
      <c r="AG36" s="95"/>
      <c r="AH36" s="90"/>
      <c r="AI36" s="90"/>
      <c r="AJ36" s="90"/>
      <c r="AK36" s="95"/>
    </row>
    <row r="37" ht="18.75" customHeight="1">
      <c r="A37" s="109"/>
      <c r="B37" s="117"/>
      <c r="C37" s="117"/>
      <c r="D37" s="117"/>
      <c r="E37" s="117"/>
      <c r="F37" s="117"/>
      <c r="G37" s="170"/>
      <c r="H37" s="117"/>
      <c r="I37" s="171"/>
      <c r="J37" s="172" t="s">
        <v>55</v>
      </c>
      <c r="K37" s="173" t="str">
        <f>SUM(K6:K35)</f>
        <v> 0 </v>
      </c>
      <c r="L37" s="117"/>
      <c r="M37" s="117"/>
      <c r="N37" s="90"/>
      <c r="O37" s="109"/>
      <c r="P37" s="170"/>
      <c r="Q37" s="117"/>
      <c r="R37" s="117"/>
      <c r="S37" s="117"/>
      <c r="T37" s="117"/>
      <c r="U37" s="170"/>
      <c r="V37" s="117"/>
      <c r="W37" s="171"/>
      <c r="X37" s="172" t="s">
        <v>55</v>
      </c>
      <c r="Y37" s="174" t="str">
        <f>SUM(Y6:Y35)</f>
        <v> 0 </v>
      </c>
      <c r="Z37" s="117"/>
      <c r="AA37" s="117"/>
      <c r="AB37" s="90"/>
      <c r="AC37" s="90"/>
      <c r="AD37" s="90"/>
      <c r="AE37" s="90"/>
      <c r="AF37" s="90"/>
      <c r="AG37" s="95"/>
      <c r="AH37" s="90"/>
      <c r="AI37" s="90"/>
      <c r="AJ37" s="90"/>
      <c r="AK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5"/>
      <c r="AH38" s="90"/>
      <c r="AI38" s="90"/>
      <c r="AJ38" s="90"/>
      <c r="AK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5"/>
      <c r="AH39" s="90"/>
      <c r="AI39" s="90"/>
      <c r="AJ39" s="90"/>
      <c r="AK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5"/>
      <c r="AH40" s="90"/>
      <c r="AI40" s="90"/>
      <c r="AJ40" s="90"/>
      <c r="AK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5"/>
      <c r="AH41" s="90"/>
      <c r="AI41" s="90"/>
      <c r="AJ41" s="90"/>
      <c r="AK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5"/>
      <c r="AH42" s="90"/>
      <c r="AI42" s="90"/>
      <c r="AJ42" s="90"/>
      <c r="AK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5"/>
      <c r="AH43" s="90"/>
      <c r="AI43" s="90"/>
      <c r="AJ43" s="90"/>
      <c r="AK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5"/>
      <c r="AH44" s="90"/>
      <c r="AI44" s="90"/>
      <c r="AJ44" s="90"/>
      <c r="AK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5"/>
      <c r="AH45" s="90"/>
      <c r="AI45" s="90"/>
      <c r="AJ45" s="90"/>
      <c r="AK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5"/>
      <c r="AH46" s="90"/>
      <c r="AI46" s="90"/>
      <c r="AJ46" s="90"/>
      <c r="AK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5"/>
      <c r="AH47" s="90"/>
      <c r="AI47" s="90"/>
      <c r="AJ47" s="90"/>
      <c r="AK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5"/>
      <c r="AH48" s="90"/>
      <c r="AI48" s="90"/>
      <c r="AJ48" s="90"/>
      <c r="AK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5"/>
      <c r="AH49" s="90"/>
      <c r="AI49" s="90"/>
      <c r="AJ49" s="90"/>
      <c r="AK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5"/>
      <c r="AH50" s="90"/>
      <c r="AI50" s="90"/>
      <c r="AJ50" s="90"/>
      <c r="AK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5"/>
      <c r="AH51" s="90"/>
      <c r="AI51" s="90"/>
      <c r="AJ51" s="90"/>
      <c r="AK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5"/>
      <c r="AH52" s="90"/>
      <c r="AI52" s="90"/>
      <c r="AJ52" s="90"/>
      <c r="AK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5"/>
      <c r="AH53" s="90"/>
      <c r="AI53" s="90"/>
      <c r="AJ53" s="90"/>
      <c r="AK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5"/>
      <c r="AH54" s="90"/>
      <c r="AI54" s="90"/>
      <c r="AJ54" s="90"/>
      <c r="AK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5"/>
      <c r="AH55" s="90"/>
      <c r="AI55" s="90"/>
      <c r="AJ55" s="90"/>
      <c r="AK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5"/>
      <c r="AH56" s="90"/>
      <c r="AI56" s="90"/>
      <c r="AJ56" s="90"/>
      <c r="AK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5"/>
      <c r="AH57" s="90"/>
      <c r="AI57" s="90"/>
      <c r="AJ57" s="90"/>
      <c r="AK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5"/>
      <c r="AH58" s="90"/>
      <c r="AI58" s="90"/>
      <c r="AJ58" s="90"/>
      <c r="AK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5"/>
      <c r="AH59" s="90"/>
      <c r="AI59" s="90"/>
      <c r="AJ59" s="90"/>
      <c r="AK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5"/>
      <c r="AH60" s="90"/>
      <c r="AI60" s="90"/>
      <c r="AJ60" s="90"/>
      <c r="AK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5"/>
      <c r="AH61" s="90"/>
      <c r="AI61" s="90"/>
      <c r="AJ61" s="90"/>
      <c r="AK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5"/>
      <c r="AH62" s="90"/>
      <c r="AI62" s="90"/>
      <c r="AJ62" s="90"/>
      <c r="AK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5"/>
      <c r="AH63" s="90"/>
      <c r="AI63" s="90"/>
      <c r="AJ63" s="90"/>
      <c r="AK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5"/>
      <c r="AH64" s="90"/>
      <c r="AI64" s="90"/>
      <c r="AJ64" s="90"/>
      <c r="AK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5"/>
      <c r="AH65" s="90"/>
      <c r="AI65" s="90"/>
      <c r="AJ65" s="90"/>
      <c r="AK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5"/>
      <c r="AH66" s="90"/>
      <c r="AI66" s="90"/>
      <c r="AJ66" s="90"/>
      <c r="AK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5"/>
      <c r="AH67" s="90"/>
      <c r="AI67" s="90"/>
      <c r="AJ67" s="90"/>
      <c r="AK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5"/>
      <c r="AH68" s="90"/>
      <c r="AI68" s="90"/>
      <c r="AJ68" s="90"/>
      <c r="AK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5"/>
      <c r="AH69" s="90"/>
      <c r="AI69" s="90"/>
      <c r="AJ69" s="90"/>
      <c r="AK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5"/>
      <c r="AH70" s="90"/>
      <c r="AI70" s="90"/>
      <c r="AJ70" s="90"/>
      <c r="AK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5"/>
      <c r="AH71" s="90"/>
      <c r="AI71" s="90"/>
      <c r="AJ71" s="90"/>
      <c r="AK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5"/>
      <c r="AH72" s="90"/>
      <c r="AI72" s="90"/>
      <c r="AJ72" s="90"/>
      <c r="AK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5"/>
      <c r="AH73" s="90"/>
      <c r="AI73" s="90"/>
      <c r="AJ73" s="90"/>
      <c r="AK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5"/>
      <c r="AH74" s="90"/>
      <c r="AI74" s="90"/>
      <c r="AJ74" s="90"/>
      <c r="AK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5"/>
      <c r="AH75" s="90"/>
      <c r="AI75" s="90"/>
      <c r="AJ75" s="90"/>
      <c r="AK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5"/>
      <c r="AH76" s="90"/>
      <c r="AI76" s="90"/>
      <c r="AJ76" s="90"/>
      <c r="AK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5"/>
      <c r="AH77" s="90"/>
      <c r="AI77" s="90"/>
      <c r="AJ77" s="90"/>
      <c r="AK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5"/>
      <c r="AH78" s="90"/>
      <c r="AI78" s="90"/>
      <c r="AJ78" s="90"/>
      <c r="AK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5"/>
      <c r="AH79" s="90"/>
      <c r="AI79" s="90"/>
      <c r="AJ79" s="90"/>
      <c r="AK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5"/>
      <c r="AH80" s="90"/>
      <c r="AI80" s="90"/>
      <c r="AJ80" s="90"/>
      <c r="AK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5"/>
      <c r="AH81" s="90"/>
      <c r="AI81" s="90"/>
      <c r="AJ81" s="90"/>
      <c r="AK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5"/>
      <c r="AH82" s="90"/>
      <c r="AI82" s="90"/>
      <c r="AJ82" s="90"/>
      <c r="AK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5"/>
      <c r="AH83" s="90"/>
      <c r="AI83" s="90"/>
      <c r="AJ83" s="90"/>
      <c r="AK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5"/>
      <c r="AH84" s="90"/>
      <c r="AI84" s="90"/>
      <c r="AJ84" s="90"/>
      <c r="AK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5"/>
      <c r="AH85" s="90"/>
      <c r="AI85" s="90"/>
      <c r="AJ85" s="90"/>
      <c r="AK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5"/>
      <c r="AH86" s="90"/>
      <c r="AI86" s="90"/>
      <c r="AJ86" s="90"/>
      <c r="AK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5"/>
      <c r="AH87" s="90"/>
      <c r="AI87" s="90"/>
      <c r="AJ87" s="90"/>
      <c r="AK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5"/>
      <c r="AH88" s="90"/>
      <c r="AI88" s="90"/>
      <c r="AJ88" s="90"/>
      <c r="AK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5"/>
      <c r="AH89" s="90"/>
      <c r="AI89" s="90"/>
      <c r="AJ89" s="90"/>
      <c r="AK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5"/>
      <c r="AH90" s="90"/>
      <c r="AI90" s="90"/>
      <c r="AJ90" s="90"/>
      <c r="AK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5"/>
      <c r="AH91" s="90"/>
      <c r="AI91" s="90"/>
      <c r="AJ91" s="90"/>
      <c r="AK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5"/>
      <c r="AH92" s="90"/>
      <c r="AI92" s="90"/>
      <c r="AJ92" s="90"/>
      <c r="AK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5"/>
      <c r="AH93" s="90"/>
      <c r="AI93" s="90"/>
      <c r="AJ93" s="90"/>
      <c r="AK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5"/>
      <c r="AH94" s="90"/>
      <c r="AI94" s="90"/>
      <c r="AJ94" s="90"/>
      <c r="AK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5"/>
      <c r="AH95" s="90"/>
      <c r="AI95" s="90"/>
      <c r="AJ95" s="90"/>
      <c r="AK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5"/>
      <c r="AH96" s="90"/>
      <c r="AI96" s="90"/>
      <c r="AJ96" s="90"/>
      <c r="AK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5"/>
      <c r="AH97" s="90"/>
      <c r="AI97" s="90"/>
      <c r="AJ97" s="90"/>
      <c r="AK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5"/>
      <c r="AH98" s="90"/>
      <c r="AI98" s="90"/>
      <c r="AJ98" s="90"/>
      <c r="AK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5"/>
      <c r="AH99" s="90"/>
      <c r="AI99" s="90"/>
      <c r="AJ99" s="90"/>
      <c r="AK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5"/>
      <c r="AH100" s="90"/>
      <c r="AI100" s="90"/>
      <c r="AJ100" s="90"/>
      <c r="AK100" s="95"/>
    </row>
  </sheetData>
  <mergeCells count="23">
    <mergeCell ref="Q3:T3"/>
    <mergeCell ref="Q2:T2"/>
    <mergeCell ref="C4:C5"/>
    <mergeCell ref="F4:F5"/>
    <mergeCell ref="E4:E5"/>
    <mergeCell ref="D4:D5"/>
    <mergeCell ref="I4:J4"/>
    <mergeCell ref="I2:K2"/>
    <mergeCell ref="C1:H1"/>
    <mergeCell ref="C2:F2"/>
    <mergeCell ref="C3:F3"/>
    <mergeCell ref="A4:A5"/>
    <mergeCell ref="B4:B5"/>
    <mergeCell ref="T4:T5"/>
    <mergeCell ref="S4:S5"/>
    <mergeCell ref="Y4:Y5"/>
    <mergeCell ref="W4:X4"/>
    <mergeCell ref="K4:K5"/>
    <mergeCell ref="O4:O5"/>
    <mergeCell ref="P4:P5"/>
    <mergeCell ref="Q4:Q5"/>
    <mergeCell ref="W2:Y2"/>
    <mergeCell ref="R4:R5"/>
  </mergeCells>
  <dataValidations>
    <dataValidation type="list" allowBlank="1" showErrorMessage="1" sqref="H2">
      <formula1>"アルペン,クロスカントリー"</formula1>
    </dataValidation>
    <dataValidation type="list" allowBlank="1" showErrorMessage="1" sqref="C3">
      <formula1>"ＧＳ,ＳＬ,ＦＲ,ＣＬ,ＳＰ"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66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2.71"/>
    <col customWidth="1" min="2" max="5" width="12.43"/>
    <col customWidth="1" min="6" max="6" width="8.43"/>
    <col customWidth="1" min="7" max="8" width="3.71"/>
    <col customWidth="1" min="9" max="9" width="7.71"/>
    <col customWidth="1" min="10" max="10" width="14.43"/>
    <col customWidth="1" min="11" max="11" width="12.57"/>
    <col customWidth="1" min="12" max="12" width="12.86"/>
    <col customWidth="1" min="13" max="13" width="9.0"/>
    <col customWidth="1" hidden="1" min="14" max="14" width="5.29"/>
    <col customWidth="1" min="15" max="15" width="0.86"/>
    <col customWidth="1" min="16" max="16" width="3.43"/>
    <col customWidth="1" min="17" max="17" width="12.43"/>
    <col customWidth="1" min="18" max="20" width="12.0"/>
    <col customWidth="1" min="21" max="21" width="7.14"/>
    <col customWidth="1" min="22" max="23" width="2.86"/>
    <col customWidth="1" min="24" max="24" width="8.29"/>
    <col customWidth="1" min="25" max="25" width="14.43"/>
    <col customWidth="1" min="26" max="26" width="12.43"/>
    <col customWidth="1" min="27" max="27" width="12.29"/>
    <col customWidth="1" min="28" max="28" width="9.0"/>
    <col customWidth="1" hidden="1" min="29" max="29" width="5.29"/>
    <col customWidth="1" min="30" max="30" width="7.57"/>
    <col customWidth="1" hidden="1" min="31" max="31" width="3.0"/>
    <col customWidth="1" hidden="1" min="32" max="33" width="7.14"/>
    <col customWidth="1" hidden="1" min="34" max="34" width="13.0"/>
    <col customWidth="1" hidden="1" min="35" max="35" width="9.0"/>
    <col customWidth="1" hidden="1" min="36" max="37" width="7.14"/>
    <col customWidth="1" hidden="1" min="38" max="38" width="13.0"/>
    <col customWidth="1" hidden="1" min="39" max="39" width="9.0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3"/>
      <c r="H1" s="93"/>
      <c r="I1" s="93"/>
      <c r="J1" s="94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5"/>
      <c r="AJ1" s="90"/>
      <c r="AK1" s="90"/>
      <c r="AL1" s="90"/>
      <c r="AM1" s="95"/>
    </row>
    <row r="2" ht="18.75" customHeight="1">
      <c r="A2" s="96"/>
      <c r="B2" s="97" t="s">
        <v>24</v>
      </c>
      <c r="C2" s="98">
        <v>44935.0</v>
      </c>
      <c r="D2" s="99"/>
      <c r="E2" s="99"/>
      <c r="F2" s="100"/>
      <c r="G2" s="190" t="s">
        <v>96</v>
      </c>
      <c r="H2" s="190" t="s">
        <v>109</v>
      </c>
      <c r="I2" s="97" t="s">
        <v>15</v>
      </c>
      <c r="J2" s="101" t="s">
        <v>13</v>
      </c>
      <c r="K2" s="175" t="s">
        <v>110</v>
      </c>
      <c r="L2" s="9"/>
      <c r="M2" s="10"/>
      <c r="N2" s="103"/>
      <c r="O2" s="90"/>
      <c r="P2" s="96"/>
      <c r="Q2" s="104" t="s">
        <v>24</v>
      </c>
      <c r="R2" s="105" t="str">
        <f t="shared" ref="R2:R3" si="1">C2</f>
        <v>2023/1/9 (Mon)</v>
      </c>
      <c r="S2" s="9"/>
      <c r="T2" s="9"/>
      <c r="U2" s="106"/>
      <c r="V2" s="190" t="s">
        <v>96</v>
      </c>
      <c r="W2" s="190" t="s">
        <v>109</v>
      </c>
      <c r="X2" s="104" t="s">
        <v>15</v>
      </c>
      <c r="Y2" s="107" t="s">
        <v>13</v>
      </c>
      <c r="Z2" s="176" t="str">
        <f>K2</f>
        <v>第78回国民体育大会スキー競技会大阪府予選会</v>
      </c>
      <c r="AA2" s="9"/>
      <c r="AB2" s="10"/>
      <c r="AC2" s="103"/>
      <c r="AD2" s="90"/>
      <c r="AE2" s="90"/>
      <c r="AF2" s="90"/>
      <c r="AG2" s="90"/>
      <c r="AH2" s="90"/>
      <c r="AI2" s="95"/>
      <c r="AJ2" s="90"/>
      <c r="AK2" s="90"/>
      <c r="AL2" s="91" t="s">
        <v>111</v>
      </c>
      <c r="AM2" s="174">
        <v>5000.0</v>
      </c>
    </row>
    <row r="3" ht="18.75" customHeight="1">
      <c r="A3" s="109"/>
      <c r="B3" s="110" t="s">
        <v>26</v>
      </c>
      <c r="C3" s="111" t="s">
        <v>27</v>
      </c>
      <c r="D3" s="18"/>
      <c r="E3" s="18"/>
      <c r="F3" s="112"/>
      <c r="G3" s="191"/>
      <c r="H3" s="191"/>
      <c r="I3" s="110" t="s">
        <v>28</v>
      </c>
      <c r="J3" s="113" t="s">
        <v>18</v>
      </c>
      <c r="K3" s="114" t="s">
        <v>29</v>
      </c>
      <c r="L3" s="115" t="str">
        <f>'基本情報'!I9</f>
        <v>4/1/2022</v>
      </c>
      <c r="M3" s="116"/>
      <c r="N3" s="117"/>
      <c r="O3" s="90"/>
      <c r="P3" s="109"/>
      <c r="Q3" s="110" t="s">
        <v>26</v>
      </c>
      <c r="R3" s="111" t="str">
        <f t="shared" si="1"/>
        <v>ＧＳ</v>
      </c>
      <c r="S3" s="18"/>
      <c r="T3" s="18"/>
      <c r="U3" s="112"/>
      <c r="V3" s="191"/>
      <c r="W3" s="191"/>
      <c r="X3" s="110" t="s">
        <v>28</v>
      </c>
      <c r="Y3" s="118" t="s">
        <v>20</v>
      </c>
      <c r="Z3" s="114" t="s">
        <v>29</v>
      </c>
      <c r="AA3" s="115" t="str">
        <f>L3</f>
        <v>4/1/2022</v>
      </c>
      <c r="AB3" s="116"/>
      <c r="AC3" s="117"/>
      <c r="AD3" s="90"/>
      <c r="AE3" s="90"/>
      <c r="AF3" s="90"/>
      <c r="AG3" s="90"/>
      <c r="AH3" s="90" t="s">
        <v>30</v>
      </c>
      <c r="AI3" s="95"/>
      <c r="AJ3" s="90"/>
      <c r="AK3" s="90"/>
      <c r="AL3" s="90"/>
      <c r="AM3" s="95"/>
    </row>
    <row r="4" ht="25.5" customHeight="1">
      <c r="A4" s="119"/>
      <c r="B4" s="120" t="s">
        <v>112</v>
      </c>
      <c r="C4" s="120" t="s">
        <v>113</v>
      </c>
      <c r="D4" s="121" t="s">
        <v>33</v>
      </c>
      <c r="E4" s="120" t="s">
        <v>34</v>
      </c>
      <c r="F4" s="120" t="s">
        <v>114</v>
      </c>
      <c r="G4" s="191"/>
      <c r="H4" s="191"/>
      <c r="I4" s="121" t="s">
        <v>36</v>
      </c>
      <c r="J4" s="121" t="s">
        <v>37</v>
      </c>
      <c r="K4" s="122" t="s">
        <v>38</v>
      </c>
      <c r="L4" s="106"/>
      <c r="M4" s="123" t="s">
        <v>115</v>
      </c>
      <c r="N4" s="121" t="s">
        <v>40</v>
      </c>
      <c r="O4" s="90"/>
      <c r="P4" s="119"/>
      <c r="Q4" s="120" t="s">
        <v>116</v>
      </c>
      <c r="R4" s="120" t="s">
        <v>117</v>
      </c>
      <c r="S4" s="121" t="s">
        <v>33</v>
      </c>
      <c r="T4" s="120" t="s">
        <v>34</v>
      </c>
      <c r="U4" s="120" t="s">
        <v>118</v>
      </c>
      <c r="V4" s="191"/>
      <c r="W4" s="191"/>
      <c r="X4" s="121" t="s">
        <v>36</v>
      </c>
      <c r="Y4" s="121" t="s">
        <v>37</v>
      </c>
      <c r="Z4" s="122" t="s">
        <v>38</v>
      </c>
      <c r="AA4" s="106"/>
      <c r="AB4" s="123" t="s">
        <v>119</v>
      </c>
      <c r="AC4" s="121" t="s">
        <v>40</v>
      </c>
      <c r="AD4" s="90"/>
      <c r="AE4" s="124"/>
      <c r="AF4" s="181" t="s">
        <v>45</v>
      </c>
      <c r="AG4" s="125"/>
      <c r="AH4" s="125"/>
      <c r="AI4" s="182"/>
      <c r="AJ4" s="181" t="s">
        <v>46</v>
      </c>
      <c r="AK4" s="125"/>
      <c r="AL4" s="125"/>
      <c r="AM4" s="182"/>
    </row>
    <row r="5" ht="21.0" customHeight="1">
      <c r="A5" s="60"/>
      <c r="B5" s="127"/>
      <c r="C5" s="127"/>
      <c r="D5" s="127"/>
      <c r="E5" s="127"/>
      <c r="F5" s="127"/>
      <c r="G5" s="127"/>
      <c r="H5" s="127"/>
      <c r="I5" s="128" t="s">
        <v>47</v>
      </c>
      <c r="J5" s="128" t="s">
        <v>48</v>
      </c>
      <c r="K5" s="110" t="s">
        <v>49</v>
      </c>
      <c r="L5" s="110" t="s">
        <v>50</v>
      </c>
      <c r="M5" s="129"/>
      <c r="N5" s="128"/>
      <c r="O5" s="90"/>
      <c r="P5" s="60"/>
      <c r="Q5" s="127"/>
      <c r="R5" s="127"/>
      <c r="S5" s="127"/>
      <c r="T5" s="127"/>
      <c r="U5" s="127"/>
      <c r="V5" s="127"/>
      <c r="W5" s="127"/>
      <c r="X5" s="128" t="s">
        <v>47</v>
      </c>
      <c r="Y5" s="128" t="s">
        <v>48</v>
      </c>
      <c r="Z5" s="110" t="s">
        <v>49</v>
      </c>
      <c r="AA5" s="110" t="s">
        <v>50</v>
      </c>
      <c r="AB5" s="129"/>
      <c r="AC5" s="128"/>
      <c r="AD5" s="90"/>
      <c r="AE5" s="130"/>
      <c r="AF5" s="192" t="s">
        <v>51</v>
      </c>
      <c r="AG5" s="132" t="s">
        <v>52</v>
      </c>
      <c r="AH5" s="132" t="s">
        <v>53</v>
      </c>
      <c r="AI5" s="184" t="s">
        <v>54</v>
      </c>
      <c r="AJ5" s="192" t="s">
        <v>51</v>
      </c>
      <c r="AK5" s="132" t="s">
        <v>52</v>
      </c>
      <c r="AL5" s="132" t="s">
        <v>53</v>
      </c>
      <c r="AM5" s="184" t="s">
        <v>54</v>
      </c>
    </row>
    <row r="6" ht="18.75" customHeight="1">
      <c r="A6" s="135">
        <v>1.0</v>
      </c>
      <c r="B6" s="136"/>
      <c r="C6" s="137"/>
      <c r="D6" s="137"/>
      <c r="E6" s="137"/>
      <c r="F6" s="137" t="str">
        <f t="shared" ref="F6:F35" si="2">IF(G6&lt;&gt;"","オープン男子",IF(J6="","",IFERROR(VLOOKUP(N6,$AF$6:$AI$20,3),"参加不可")))</f>
        <v/>
      </c>
      <c r="G6" s="137"/>
      <c r="H6" s="137"/>
      <c r="I6" s="138"/>
      <c r="J6" s="139"/>
      <c r="K6" s="140"/>
      <c r="L6" s="140"/>
      <c r="M6" s="141" t="str">
        <f t="shared" ref="M6:M35" si="3">IF(J6="","",IFERROR(VLOOKUP(N6,$AF$6:$AI$20,4)+IF(H6&lt;&gt;"",$AM$2,0),"参加不可"))</f>
        <v/>
      </c>
      <c r="N6" s="97" t="str">
        <f t="shared" ref="N6:N35" si="4">IF(J6="","",DATEDIF(J6,L$3,"Y"))</f>
        <v/>
      </c>
      <c r="O6" s="90"/>
      <c r="P6" s="135">
        <v>1.0</v>
      </c>
      <c r="Q6" s="142"/>
      <c r="R6" s="137"/>
      <c r="S6" s="137"/>
      <c r="T6" s="137"/>
      <c r="U6" s="137" t="str">
        <f t="shared" ref="U6:U35" si="5">IF(V6&lt;&gt;"","オープン女子",IF(Y6="","",IFERROR(VLOOKUP(AC6,$AJ$6:$AM$20,3),"参加不可")))</f>
        <v/>
      </c>
      <c r="V6" s="137"/>
      <c r="W6" s="137"/>
      <c r="X6" s="138"/>
      <c r="Y6" s="139"/>
      <c r="Z6" s="140"/>
      <c r="AA6" s="140"/>
      <c r="AB6" s="141" t="str">
        <f t="shared" ref="AB6:AB35" si="6">IF(Y6="","",IFERROR(VLOOKUP(AC6,$AJ$6:$AM$20,4)+IF(W6&lt;&gt;"",$AM$2,0),"参加不可"))</f>
        <v/>
      </c>
      <c r="AC6" s="97" t="str">
        <f t="shared" ref="AC6:AC35" si="7">IF(Y6="","",DATEDIF(Y6,AA$3,"Y"))</f>
        <v/>
      </c>
      <c r="AD6" s="90"/>
      <c r="AE6" s="143">
        <v>1.0</v>
      </c>
      <c r="AF6" s="193">
        <v>10.0</v>
      </c>
      <c r="AG6" s="140">
        <v>14.0</v>
      </c>
      <c r="AH6" s="150" t="s">
        <v>75</v>
      </c>
      <c r="AI6" s="188">
        <v>5000.0</v>
      </c>
      <c r="AJ6" s="193">
        <v>10.0</v>
      </c>
      <c r="AK6" s="140">
        <v>14.0</v>
      </c>
      <c r="AL6" s="140" t="s">
        <v>76</v>
      </c>
      <c r="AM6" s="186">
        <v>5000.0</v>
      </c>
    </row>
    <row r="7" ht="18.75" customHeight="1">
      <c r="A7" s="145">
        <v>2.0</v>
      </c>
      <c r="B7" s="146"/>
      <c r="C7" s="147"/>
      <c r="D7" s="147"/>
      <c r="E7" s="147"/>
      <c r="F7" s="147" t="str">
        <f t="shared" si="2"/>
        <v/>
      </c>
      <c r="G7" s="147"/>
      <c r="H7" s="147"/>
      <c r="I7" s="148"/>
      <c r="J7" s="149"/>
      <c r="K7" s="150"/>
      <c r="L7" s="150"/>
      <c r="M7" s="141" t="str">
        <f t="shared" si="3"/>
        <v/>
      </c>
      <c r="N7" s="97" t="str">
        <f t="shared" si="4"/>
        <v/>
      </c>
      <c r="O7" s="90"/>
      <c r="P7" s="145">
        <v>2.0</v>
      </c>
      <c r="Q7" s="146"/>
      <c r="R7" s="147"/>
      <c r="S7" s="147"/>
      <c r="T7" s="147"/>
      <c r="U7" s="147" t="str">
        <f t="shared" si="5"/>
        <v/>
      </c>
      <c r="V7" s="147"/>
      <c r="W7" s="147"/>
      <c r="X7" s="148"/>
      <c r="Y7" s="149"/>
      <c r="Z7" s="150"/>
      <c r="AA7" s="150"/>
      <c r="AB7" s="141" t="str">
        <f t="shared" si="6"/>
        <v/>
      </c>
      <c r="AC7" s="194" t="str">
        <f t="shared" si="7"/>
        <v/>
      </c>
      <c r="AD7" s="90"/>
      <c r="AE7" s="151">
        <v>2.0</v>
      </c>
      <c r="AF7" s="195" t="str">
        <f t="shared" ref="AF7:AF20" si="8">IF(AG6="","",AG6+1)</f>
        <v>15</v>
      </c>
      <c r="AG7" s="165">
        <v>17.0</v>
      </c>
      <c r="AH7" s="165" t="s">
        <v>77</v>
      </c>
      <c r="AI7" s="196">
        <v>5000.0</v>
      </c>
      <c r="AJ7" s="197" t="str">
        <f t="shared" ref="AJ7:AJ20" si="9">IF(AK6="","",AK6+1)</f>
        <v>15</v>
      </c>
      <c r="AK7" s="150">
        <v>17.0</v>
      </c>
      <c r="AL7" s="150" t="s">
        <v>78</v>
      </c>
      <c r="AM7" s="188">
        <v>5000.0</v>
      </c>
    </row>
    <row r="8" ht="18.75" customHeight="1">
      <c r="A8" s="145">
        <v>3.0</v>
      </c>
      <c r="B8" s="146"/>
      <c r="C8" s="147"/>
      <c r="D8" s="147"/>
      <c r="E8" s="147"/>
      <c r="F8" s="147" t="str">
        <f t="shared" si="2"/>
        <v/>
      </c>
      <c r="G8" s="147"/>
      <c r="H8" s="147"/>
      <c r="I8" s="148"/>
      <c r="J8" s="149"/>
      <c r="K8" s="150"/>
      <c r="L8" s="150"/>
      <c r="M8" s="141" t="str">
        <f t="shared" si="3"/>
        <v/>
      </c>
      <c r="N8" s="97" t="str">
        <f t="shared" si="4"/>
        <v/>
      </c>
      <c r="O8" s="90"/>
      <c r="P8" s="145">
        <v>3.0</v>
      </c>
      <c r="Q8" s="155"/>
      <c r="R8" s="147"/>
      <c r="S8" s="147"/>
      <c r="T8" s="147"/>
      <c r="U8" s="147" t="str">
        <f t="shared" si="5"/>
        <v/>
      </c>
      <c r="V8" s="147"/>
      <c r="W8" s="147"/>
      <c r="X8" s="148"/>
      <c r="Y8" s="149"/>
      <c r="Z8" s="150"/>
      <c r="AA8" s="150"/>
      <c r="AB8" s="141" t="str">
        <f t="shared" si="6"/>
        <v/>
      </c>
      <c r="AC8" s="194" t="str">
        <f t="shared" si="7"/>
        <v/>
      </c>
      <c r="AD8" s="90"/>
      <c r="AE8" s="151">
        <v>3.0</v>
      </c>
      <c r="AF8" s="197" t="str">
        <f t="shared" si="8"/>
        <v>18</v>
      </c>
      <c r="AG8" s="150">
        <v>25.0</v>
      </c>
      <c r="AH8" s="150" t="s">
        <v>79</v>
      </c>
      <c r="AI8" s="188">
        <v>6000.0</v>
      </c>
      <c r="AJ8" s="197" t="str">
        <f t="shared" si="9"/>
        <v>18</v>
      </c>
      <c r="AK8" s="165">
        <v>23.0</v>
      </c>
      <c r="AL8" s="165" t="s">
        <v>80</v>
      </c>
      <c r="AM8" s="196">
        <v>6000.0</v>
      </c>
    </row>
    <row r="9" ht="18.75" customHeight="1">
      <c r="A9" s="145">
        <v>4.0</v>
      </c>
      <c r="B9" s="146"/>
      <c r="C9" s="147"/>
      <c r="D9" s="147"/>
      <c r="E9" s="147"/>
      <c r="F9" s="147" t="str">
        <f t="shared" si="2"/>
        <v/>
      </c>
      <c r="G9" s="147"/>
      <c r="H9" s="147"/>
      <c r="I9" s="148"/>
      <c r="J9" s="149"/>
      <c r="K9" s="150"/>
      <c r="L9" s="150"/>
      <c r="M9" s="141" t="str">
        <f t="shared" si="3"/>
        <v/>
      </c>
      <c r="N9" s="97" t="str">
        <f t="shared" si="4"/>
        <v/>
      </c>
      <c r="O9" s="90"/>
      <c r="P9" s="145">
        <v>4.0</v>
      </c>
      <c r="Q9" s="155"/>
      <c r="R9" s="147"/>
      <c r="S9" s="147"/>
      <c r="T9" s="147"/>
      <c r="U9" s="147" t="str">
        <f t="shared" si="5"/>
        <v/>
      </c>
      <c r="V9" s="147"/>
      <c r="W9" s="147"/>
      <c r="X9" s="148"/>
      <c r="Y9" s="149"/>
      <c r="Z9" s="150"/>
      <c r="AA9" s="150"/>
      <c r="AB9" s="141" t="str">
        <f t="shared" si="6"/>
        <v/>
      </c>
      <c r="AC9" s="194" t="str">
        <f t="shared" si="7"/>
        <v/>
      </c>
      <c r="AD9" s="90"/>
      <c r="AE9" s="151">
        <v>4.0</v>
      </c>
      <c r="AF9" s="197" t="str">
        <f t="shared" si="8"/>
        <v>26</v>
      </c>
      <c r="AG9" s="150">
        <v>33.0</v>
      </c>
      <c r="AH9" s="150" t="s">
        <v>81</v>
      </c>
      <c r="AI9" s="188">
        <v>6000.0</v>
      </c>
      <c r="AJ9" s="198" t="str">
        <f t="shared" si="9"/>
        <v>24</v>
      </c>
      <c r="AK9" s="150"/>
      <c r="AL9" s="150" t="s">
        <v>82</v>
      </c>
      <c r="AM9" s="188">
        <v>6000.0</v>
      </c>
    </row>
    <row r="10" ht="18.75" customHeight="1">
      <c r="A10" s="145">
        <v>5.0</v>
      </c>
      <c r="B10" s="146"/>
      <c r="C10" s="147"/>
      <c r="D10" s="147"/>
      <c r="E10" s="147"/>
      <c r="F10" s="147" t="str">
        <f t="shared" si="2"/>
        <v/>
      </c>
      <c r="G10" s="147"/>
      <c r="H10" s="147"/>
      <c r="I10" s="148"/>
      <c r="J10" s="149"/>
      <c r="K10" s="150"/>
      <c r="L10" s="150"/>
      <c r="M10" s="141" t="str">
        <f t="shared" si="3"/>
        <v/>
      </c>
      <c r="N10" s="97" t="str">
        <f t="shared" si="4"/>
        <v/>
      </c>
      <c r="O10" s="90"/>
      <c r="P10" s="145">
        <v>5.0</v>
      </c>
      <c r="Q10" s="155"/>
      <c r="R10" s="147"/>
      <c r="S10" s="147"/>
      <c r="T10" s="147"/>
      <c r="U10" s="147" t="str">
        <f t="shared" si="5"/>
        <v/>
      </c>
      <c r="V10" s="147"/>
      <c r="W10" s="147"/>
      <c r="X10" s="148"/>
      <c r="Y10" s="149"/>
      <c r="Z10" s="150"/>
      <c r="AA10" s="150"/>
      <c r="AB10" s="141" t="str">
        <f t="shared" si="6"/>
        <v/>
      </c>
      <c r="AC10" s="97" t="str">
        <f t="shared" si="7"/>
        <v/>
      </c>
      <c r="AD10" s="90"/>
      <c r="AE10" s="151">
        <v>5.0</v>
      </c>
      <c r="AF10" s="197" t="str">
        <f t="shared" si="8"/>
        <v>34</v>
      </c>
      <c r="AG10" s="165"/>
      <c r="AH10" s="165" t="s">
        <v>83</v>
      </c>
      <c r="AI10" s="196">
        <v>6000.0</v>
      </c>
      <c r="AJ10" s="198" t="str">
        <f t="shared" si="9"/>
        <v/>
      </c>
      <c r="AK10" s="150"/>
      <c r="AL10" s="150"/>
      <c r="AM10" s="188"/>
    </row>
    <row r="11" ht="18.75" customHeight="1">
      <c r="A11" s="145">
        <v>6.0</v>
      </c>
      <c r="B11" s="146"/>
      <c r="C11" s="147"/>
      <c r="D11" s="147"/>
      <c r="E11" s="147"/>
      <c r="F11" s="147" t="str">
        <f t="shared" si="2"/>
        <v/>
      </c>
      <c r="G11" s="147"/>
      <c r="H11" s="147"/>
      <c r="I11" s="148"/>
      <c r="J11" s="149"/>
      <c r="K11" s="150"/>
      <c r="L11" s="150"/>
      <c r="M11" s="141" t="str">
        <f t="shared" si="3"/>
        <v/>
      </c>
      <c r="N11" s="97" t="str">
        <f t="shared" si="4"/>
        <v/>
      </c>
      <c r="O11" s="90"/>
      <c r="P11" s="145">
        <v>6.0</v>
      </c>
      <c r="Q11" s="155"/>
      <c r="R11" s="147"/>
      <c r="S11" s="147"/>
      <c r="T11" s="147"/>
      <c r="U11" s="147" t="str">
        <f t="shared" si="5"/>
        <v/>
      </c>
      <c r="V11" s="147"/>
      <c r="W11" s="147"/>
      <c r="X11" s="148"/>
      <c r="Y11" s="149"/>
      <c r="Z11" s="150"/>
      <c r="AA11" s="150"/>
      <c r="AB11" s="141" t="str">
        <f t="shared" si="6"/>
        <v/>
      </c>
      <c r="AC11" s="97" t="str">
        <f t="shared" si="7"/>
        <v/>
      </c>
      <c r="AD11" s="90"/>
      <c r="AE11" s="151">
        <v>6.0</v>
      </c>
      <c r="AF11" s="198" t="str">
        <f t="shared" si="8"/>
        <v/>
      </c>
      <c r="AG11" s="150"/>
      <c r="AH11" s="150"/>
      <c r="AI11" s="188"/>
      <c r="AJ11" s="198" t="str">
        <f t="shared" si="9"/>
        <v/>
      </c>
      <c r="AK11" s="150"/>
      <c r="AL11" s="150"/>
      <c r="AM11" s="188"/>
    </row>
    <row r="12" ht="18.75" customHeight="1">
      <c r="A12" s="145">
        <v>7.0</v>
      </c>
      <c r="B12" s="146"/>
      <c r="C12" s="147"/>
      <c r="D12" s="147"/>
      <c r="E12" s="147"/>
      <c r="F12" s="147" t="str">
        <f t="shared" si="2"/>
        <v/>
      </c>
      <c r="G12" s="147"/>
      <c r="H12" s="147"/>
      <c r="I12" s="148"/>
      <c r="J12" s="149"/>
      <c r="K12" s="150"/>
      <c r="L12" s="150"/>
      <c r="M12" s="141" t="str">
        <f t="shared" si="3"/>
        <v/>
      </c>
      <c r="N12" s="97" t="str">
        <f t="shared" si="4"/>
        <v/>
      </c>
      <c r="O12" s="90"/>
      <c r="P12" s="145">
        <v>7.0</v>
      </c>
      <c r="Q12" s="155"/>
      <c r="R12" s="147"/>
      <c r="S12" s="147"/>
      <c r="T12" s="147"/>
      <c r="U12" s="147" t="str">
        <f t="shared" si="5"/>
        <v/>
      </c>
      <c r="V12" s="147"/>
      <c r="W12" s="147"/>
      <c r="X12" s="148"/>
      <c r="Y12" s="149"/>
      <c r="Z12" s="150"/>
      <c r="AA12" s="150"/>
      <c r="AB12" s="141" t="str">
        <f t="shared" si="6"/>
        <v/>
      </c>
      <c r="AC12" s="97" t="str">
        <f t="shared" si="7"/>
        <v/>
      </c>
      <c r="AD12" s="90"/>
      <c r="AE12" s="151">
        <v>7.0</v>
      </c>
      <c r="AF12" s="198" t="str">
        <f t="shared" si="8"/>
        <v/>
      </c>
      <c r="AG12" s="150"/>
      <c r="AH12" s="150"/>
      <c r="AI12" s="188"/>
      <c r="AJ12" s="198" t="str">
        <f t="shared" si="9"/>
        <v/>
      </c>
      <c r="AK12" s="150"/>
      <c r="AL12" s="150"/>
      <c r="AM12" s="188"/>
    </row>
    <row r="13" ht="18.75" customHeight="1">
      <c r="A13" s="145">
        <v>8.0</v>
      </c>
      <c r="B13" s="146"/>
      <c r="C13" s="147"/>
      <c r="D13" s="147"/>
      <c r="E13" s="147"/>
      <c r="F13" s="147" t="str">
        <f t="shared" si="2"/>
        <v/>
      </c>
      <c r="G13" s="147"/>
      <c r="H13" s="147"/>
      <c r="I13" s="148"/>
      <c r="J13" s="149"/>
      <c r="K13" s="150"/>
      <c r="L13" s="150"/>
      <c r="M13" s="141" t="str">
        <f t="shared" si="3"/>
        <v/>
      </c>
      <c r="N13" s="97" t="str">
        <f t="shared" si="4"/>
        <v/>
      </c>
      <c r="O13" s="90"/>
      <c r="P13" s="145">
        <v>8.0</v>
      </c>
      <c r="Q13" s="155"/>
      <c r="R13" s="147"/>
      <c r="S13" s="147"/>
      <c r="T13" s="147"/>
      <c r="U13" s="147" t="str">
        <f t="shared" si="5"/>
        <v/>
      </c>
      <c r="V13" s="147"/>
      <c r="W13" s="147"/>
      <c r="X13" s="148"/>
      <c r="Y13" s="149"/>
      <c r="Z13" s="150"/>
      <c r="AA13" s="150"/>
      <c r="AB13" s="141" t="str">
        <f t="shared" si="6"/>
        <v/>
      </c>
      <c r="AC13" s="97" t="str">
        <f t="shared" si="7"/>
        <v/>
      </c>
      <c r="AD13" s="90"/>
      <c r="AE13" s="151">
        <v>8.0</v>
      </c>
      <c r="AF13" s="198" t="str">
        <f t="shared" si="8"/>
        <v/>
      </c>
      <c r="AG13" s="150"/>
      <c r="AH13" s="150"/>
      <c r="AI13" s="188"/>
      <c r="AJ13" s="198" t="str">
        <f t="shared" si="9"/>
        <v/>
      </c>
      <c r="AK13" s="150"/>
      <c r="AL13" s="150"/>
      <c r="AM13" s="188"/>
    </row>
    <row r="14" ht="18.75" customHeight="1">
      <c r="A14" s="145">
        <v>9.0</v>
      </c>
      <c r="B14" s="146"/>
      <c r="C14" s="147"/>
      <c r="D14" s="147"/>
      <c r="E14" s="147"/>
      <c r="F14" s="147" t="str">
        <f t="shared" si="2"/>
        <v/>
      </c>
      <c r="G14" s="147"/>
      <c r="H14" s="147"/>
      <c r="I14" s="148"/>
      <c r="J14" s="149"/>
      <c r="K14" s="150"/>
      <c r="L14" s="150"/>
      <c r="M14" s="141" t="str">
        <f t="shared" si="3"/>
        <v/>
      </c>
      <c r="N14" s="97" t="str">
        <f t="shared" si="4"/>
        <v/>
      </c>
      <c r="O14" s="90"/>
      <c r="P14" s="145">
        <v>9.0</v>
      </c>
      <c r="Q14" s="155"/>
      <c r="R14" s="147"/>
      <c r="S14" s="147"/>
      <c r="T14" s="147"/>
      <c r="U14" s="147" t="str">
        <f t="shared" si="5"/>
        <v/>
      </c>
      <c r="V14" s="147"/>
      <c r="W14" s="147"/>
      <c r="X14" s="148"/>
      <c r="Y14" s="149"/>
      <c r="Z14" s="150"/>
      <c r="AA14" s="150"/>
      <c r="AB14" s="141" t="str">
        <f t="shared" si="6"/>
        <v/>
      </c>
      <c r="AC14" s="97" t="str">
        <f t="shared" si="7"/>
        <v/>
      </c>
      <c r="AD14" s="90"/>
      <c r="AE14" s="151">
        <v>9.0</v>
      </c>
      <c r="AF14" s="198" t="str">
        <f t="shared" si="8"/>
        <v/>
      </c>
      <c r="AG14" s="150"/>
      <c r="AH14" s="150"/>
      <c r="AI14" s="188"/>
      <c r="AJ14" s="198" t="str">
        <f t="shared" si="9"/>
        <v/>
      </c>
      <c r="AK14" s="150"/>
      <c r="AL14" s="150"/>
      <c r="AM14" s="188"/>
    </row>
    <row r="15" ht="18.75" customHeight="1">
      <c r="A15" s="145">
        <v>10.0</v>
      </c>
      <c r="B15" s="146"/>
      <c r="C15" s="147"/>
      <c r="D15" s="147"/>
      <c r="E15" s="147"/>
      <c r="F15" s="147" t="str">
        <f t="shared" si="2"/>
        <v/>
      </c>
      <c r="G15" s="147"/>
      <c r="H15" s="147"/>
      <c r="I15" s="148"/>
      <c r="J15" s="149"/>
      <c r="K15" s="150"/>
      <c r="L15" s="150"/>
      <c r="M15" s="141" t="str">
        <f t="shared" si="3"/>
        <v/>
      </c>
      <c r="N15" s="97" t="str">
        <f t="shared" si="4"/>
        <v/>
      </c>
      <c r="O15" s="90"/>
      <c r="P15" s="145">
        <v>10.0</v>
      </c>
      <c r="Q15" s="155"/>
      <c r="R15" s="147"/>
      <c r="S15" s="147"/>
      <c r="T15" s="147"/>
      <c r="U15" s="147" t="str">
        <f t="shared" si="5"/>
        <v/>
      </c>
      <c r="V15" s="147"/>
      <c r="W15" s="147"/>
      <c r="X15" s="148"/>
      <c r="Y15" s="149"/>
      <c r="Z15" s="150"/>
      <c r="AA15" s="150"/>
      <c r="AB15" s="141" t="str">
        <f t="shared" si="6"/>
        <v/>
      </c>
      <c r="AC15" s="97" t="str">
        <f t="shared" si="7"/>
        <v/>
      </c>
      <c r="AD15" s="90"/>
      <c r="AE15" s="151">
        <v>10.0</v>
      </c>
      <c r="AF15" s="199" t="str">
        <f t="shared" si="8"/>
        <v/>
      </c>
      <c r="AG15" s="140"/>
      <c r="AH15" s="140"/>
      <c r="AI15" s="186"/>
      <c r="AJ15" s="198" t="str">
        <f t="shared" si="9"/>
        <v/>
      </c>
      <c r="AK15" s="150"/>
      <c r="AL15" s="150"/>
      <c r="AM15" s="188"/>
    </row>
    <row r="16" ht="18.75" customHeight="1">
      <c r="A16" s="145">
        <v>11.0</v>
      </c>
      <c r="B16" s="146"/>
      <c r="C16" s="147"/>
      <c r="D16" s="147"/>
      <c r="E16" s="147"/>
      <c r="F16" s="147" t="str">
        <f t="shared" si="2"/>
        <v/>
      </c>
      <c r="G16" s="147"/>
      <c r="H16" s="147"/>
      <c r="I16" s="148"/>
      <c r="J16" s="149"/>
      <c r="K16" s="150"/>
      <c r="L16" s="150"/>
      <c r="M16" s="141" t="str">
        <f t="shared" si="3"/>
        <v/>
      </c>
      <c r="N16" s="97" t="str">
        <f t="shared" si="4"/>
        <v/>
      </c>
      <c r="O16" s="90"/>
      <c r="P16" s="145">
        <v>11.0</v>
      </c>
      <c r="Q16" s="155"/>
      <c r="R16" s="147"/>
      <c r="S16" s="147"/>
      <c r="T16" s="147"/>
      <c r="U16" s="147" t="str">
        <f t="shared" si="5"/>
        <v/>
      </c>
      <c r="V16" s="147"/>
      <c r="W16" s="147"/>
      <c r="X16" s="148"/>
      <c r="Y16" s="149"/>
      <c r="Z16" s="150"/>
      <c r="AA16" s="150"/>
      <c r="AB16" s="141" t="str">
        <f t="shared" si="6"/>
        <v/>
      </c>
      <c r="AC16" s="97" t="str">
        <f t="shared" si="7"/>
        <v/>
      </c>
      <c r="AD16" s="90"/>
      <c r="AE16" s="151">
        <v>11.0</v>
      </c>
      <c r="AF16" s="197" t="str">
        <f t="shared" si="8"/>
        <v/>
      </c>
      <c r="AG16" s="150"/>
      <c r="AH16" s="150"/>
      <c r="AI16" s="188"/>
      <c r="AJ16" s="197" t="str">
        <f t="shared" si="9"/>
        <v/>
      </c>
      <c r="AK16" s="140"/>
      <c r="AL16" s="140"/>
      <c r="AM16" s="186"/>
    </row>
    <row r="17" ht="18.75" customHeight="1">
      <c r="A17" s="145">
        <v>12.0</v>
      </c>
      <c r="B17" s="146"/>
      <c r="C17" s="147"/>
      <c r="D17" s="147"/>
      <c r="E17" s="147"/>
      <c r="F17" s="147" t="str">
        <f t="shared" si="2"/>
        <v/>
      </c>
      <c r="G17" s="147"/>
      <c r="H17" s="147"/>
      <c r="I17" s="148"/>
      <c r="J17" s="149"/>
      <c r="K17" s="150"/>
      <c r="L17" s="150"/>
      <c r="M17" s="141" t="str">
        <f t="shared" si="3"/>
        <v/>
      </c>
      <c r="N17" s="97" t="str">
        <f t="shared" si="4"/>
        <v/>
      </c>
      <c r="O17" s="90"/>
      <c r="P17" s="145">
        <v>12.0</v>
      </c>
      <c r="Q17" s="155"/>
      <c r="R17" s="147"/>
      <c r="S17" s="147"/>
      <c r="T17" s="147"/>
      <c r="U17" s="147" t="str">
        <f t="shared" si="5"/>
        <v/>
      </c>
      <c r="V17" s="147"/>
      <c r="W17" s="147"/>
      <c r="X17" s="148"/>
      <c r="Y17" s="149"/>
      <c r="Z17" s="150"/>
      <c r="AA17" s="150"/>
      <c r="AB17" s="141" t="str">
        <f t="shared" si="6"/>
        <v/>
      </c>
      <c r="AC17" s="97" t="str">
        <f t="shared" si="7"/>
        <v/>
      </c>
      <c r="AD17" s="90"/>
      <c r="AE17" s="151">
        <v>12.0</v>
      </c>
      <c r="AF17" s="197" t="str">
        <f t="shared" si="8"/>
        <v/>
      </c>
      <c r="AG17" s="150"/>
      <c r="AH17" s="150"/>
      <c r="AI17" s="188"/>
      <c r="AJ17" s="197" t="str">
        <f t="shared" si="9"/>
        <v/>
      </c>
      <c r="AK17" s="150"/>
      <c r="AL17" s="150"/>
      <c r="AM17" s="188"/>
    </row>
    <row r="18" ht="18.75" customHeight="1">
      <c r="A18" s="145">
        <v>13.0</v>
      </c>
      <c r="B18" s="146"/>
      <c r="C18" s="147"/>
      <c r="D18" s="147"/>
      <c r="E18" s="147"/>
      <c r="F18" s="147" t="str">
        <f t="shared" si="2"/>
        <v/>
      </c>
      <c r="G18" s="147"/>
      <c r="H18" s="147"/>
      <c r="I18" s="148"/>
      <c r="J18" s="149"/>
      <c r="K18" s="150"/>
      <c r="L18" s="150"/>
      <c r="M18" s="141" t="str">
        <f t="shared" si="3"/>
        <v/>
      </c>
      <c r="N18" s="97" t="str">
        <f t="shared" si="4"/>
        <v/>
      </c>
      <c r="O18" s="90"/>
      <c r="P18" s="145">
        <v>13.0</v>
      </c>
      <c r="Q18" s="155"/>
      <c r="R18" s="147"/>
      <c r="S18" s="147"/>
      <c r="T18" s="147"/>
      <c r="U18" s="147" t="str">
        <f t="shared" si="5"/>
        <v/>
      </c>
      <c r="V18" s="147"/>
      <c r="W18" s="147"/>
      <c r="X18" s="148"/>
      <c r="Y18" s="149"/>
      <c r="Z18" s="150"/>
      <c r="AA18" s="150"/>
      <c r="AB18" s="141" t="str">
        <f t="shared" si="6"/>
        <v/>
      </c>
      <c r="AC18" s="97" t="str">
        <f t="shared" si="7"/>
        <v/>
      </c>
      <c r="AD18" s="90"/>
      <c r="AE18" s="151">
        <v>13.0</v>
      </c>
      <c r="AF18" s="197" t="str">
        <f t="shared" si="8"/>
        <v/>
      </c>
      <c r="AG18" s="150"/>
      <c r="AH18" s="150"/>
      <c r="AI18" s="188"/>
      <c r="AJ18" s="197" t="str">
        <f t="shared" si="9"/>
        <v/>
      </c>
      <c r="AK18" s="150"/>
      <c r="AL18" s="150"/>
      <c r="AM18" s="188"/>
    </row>
    <row r="19" ht="18.75" customHeight="1">
      <c r="A19" s="145">
        <v>14.0</v>
      </c>
      <c r="B19" s="146"/>
      <c r="C19" s="147"/>
      <c r="D19" s="147"/>
      <c r="E19" s="147"/>
      <c r="F19" s="147" t="str">
        <f t="shared" si="2"/>
        <v/>
      </c>
      <c r="G19" s="147"/>
      <c r="H19" s="147"/>
      <c r="I19" s="148"/>
      <c r="J19" s="149"/>
      <c r="K19" s="150"/>
      <c r="L19" s="150"/>
      <c r="M19" s="141" t="str">
        <f t="shared" si="3"/>
        <v/>
      </c>
      <c r="N19" s="97" t="str">
        <f t="shared" si="4"/>
        <v/>
      </c>
      <c r="O19" s="90"/>
      <c r="P19" s="145">
        <v>14.0</v>
      </c>
      <c r="Q19" s="155"/>
      <c r="R19" s="147"/>
      <c r="S19" s="147"/>
      <c r="T19" s="147"/>
      <c r="U19" s="147" t="str">
        <f t="shared" si="5"/>
        <v/>
      </c>
      <c r="V19" s="147"/>
      <c r="W19" s="147"/>
      <c r="X19" s="148"/>
      <c r="Y19" s="149"/>
      <c r="Z19" s="150"/>
      <c r="AA19" s="150"/>
      <c r="AB19" s="141" t="str">
        <f t="shared" si="6"/>
        <v/>
      </c>
      <c r="AC19" s="97" t="str">
        <f t="shared" si="7"/>
        <v/>
      </c>
      <c r="AD19" s="90"/>
      <c r="AE19" s="151">
        <v>14.0</v>
      </c>
      <c r="AF19" s="197" t="str">
        <f t="shared" si="8"/>
        <v/>
      </c>
      <c r="AG19" s="150"/>
      <c r="AH19" s="150"/>
      <c r="AI19" s="188"/>
      <c r="AJ19" s="197" t="str">
        <f t="shared" si="9"/>
        <v/>
      </c>
      <c r="AK19" s="150"/>
      <c r="AL19" s="150"/>
      <c r="AM19" s="188"/>
    </row>
    <row r="20" ht="18.75" customHeight="1">
      <c r="A20" s="145">
        <v>15.0</v>
      </c>
      <c r="B20" s="146"/>
      <c r="C20" s="147"/>
      <c r="D20" s="147"/>
      <c r="E20" s="147"/>
      <c r="F20" s="147" t="str">
        <f t="shared" si="2"/>
        <v/>
      </c>
      <c r="G20" s="147"/>
      <c r="H20" s="147"/>
      <c r="I20" s="148"/>
      <c r="J20" s="149"/>
      <c r="K20" s="150"/>
      <c r="L20" s="150"/>
      <c r="M20" s="141" t="str">
        <f t="shared" si="3"/>
        <v/>
      </c>
      <c r="N20" s="97" t="str">
        <f t="shared" si="4"/>
        <v/>
      </c>
      <c r="O20" s="90"/>
      <c r="P20" s="145">
        <v>15.0</v>
      </c>
      <c r="Q20" s="155"/>
      <c r="R20" s="147"/>
      <c r="S20" s="147"/>
      <c r="T20" s="147"/>
      <c r="U20" s="147" t="str">
        <f t="shared" si="5"/>
        <v/>
      </c>
      <c r="V20" s="147"/>
      <c r="W20" s="147"/>
      <c r="X20" s="148"/>
      <c r="Y20" s="149"/>
      <c r="Z20" s="150"/>
      <c r="AA20" s="150"/>
      <c r="AB20" s="141" t="str">
        <f t="shared" si="6"/>
        <v/>
      </c>
      <c r="AC20" s="97" t="str">
        <f t="shared" si="7"/>
        <v/>
      </c>
      <c r="AD20" s="90"/>
      <c r="AE20" s="156">
        <v>15.0</v>
      </c>
      <c r="AF20" s="200" t="str">
        <f t="shared" si="8"/>
        <v/>
      </c>
      <c r="AG20" s="158"/>
      <c r="AH20" s="158"/>
      <c r="AI20" s="201"/>
      <c r="AJ20" s="200" t="str">
        <f t="shared" si="9"/>
        <v/>
      </c>
      <c r="AK20" s="158"/>
      <c r="AL20" s="158"/>
      <c r="AM20" s="201"/>
    </row>
    <row r="21" ht="18.75" customHeight="1">
      <c r="A21" s="145">
        <v>16.0</v>
      </c>
      <c r="B21" s="146"/>
      <c r="C21" s="147"/>
      <c r="D21" s="147"/>
      <c r="E21" s="147"/>
      <c r="F21" s="147" t="str">
        <f t="shared" si="2"/>
        <v/>
      </c>
      <c r="G21" s="147"/>
      <c r="H21" s="147"/>
      <c r="I21" s="148"/>
      <c r="J21" s="149"/>
      <c r="K21" s="150"/>
      <c r="L21" s="150"/>
      <c r="M21" s="141" t="str">
        <f t="shared" si="3"/>
        <v/>
      </c>
      <c r="N21" s="97" t="str">
        <f t="shared" si="4"/>
        <v/>
      </c>
      <c r="O21" s="90"/>
      <c r="P21" s="145">
        <v>16.0</v>
      </c>
      <c r="Q21" s="155"/>
      <c r="R21" s="147"/>
      <c r="S21" s="147"/>
      <c r="T21" s="147"/>
      <c r="U21" s="147" t="str">
        <f t="shared" si="5"/>
        <v/>
      </c>
      <c r="V21" s="147"/>
      <c r="W21" s="147"/>
      <c r="X21" s="148"/>
      <c r="Y21" s="149"/>
      <c r="Z21" s="150"/>
      <c r="AA21" s="150"/>
      <c r="AB21" s="141" t="str">
        <f t="shared" si="6"/>
        <v/>
      </c>
      <c r="AC21" s="97" t="str">
        <f t="shared" si="7"/>
        <v/>
      </c>
      <c r="AD21" s="90"/>
      <c r="AE21" s="90"/>
      <c r="AF21" s="90"/>
      <c r="AG21" s="90"/>
      <c r="AH21" s="90"/>
      <c r="AI21" s="95"/>
      <c r="AJ21" s="90"/>
      <c r="AK21" s="90"/>
      <c r="AL21" s="90"/>
      <c r="AM21" s="95"/>
    </row>
    <row r="22" ht="18.75" customHeight="1">
      <c r="A22" s="145">
        <v>17.0</v>
      </c>
      <c r="B22" s="146"/>
      <c r="C22" s="147"/>
      <c r="D22" s="147"/>
      <c r="E22" s="147"/>
      <c r="F22" s="147" t="str">
        <f t="shared" si="2"/>
        <v/>
      </c>
      <c r="G22" s="147"/>
      <c r="H22" s="147"/>
      <c r="I22" s="148"/>
      <c r="J22" s="149"/>
      <c r="K22" s="150"/>
      <c r="L22" s="150"/>
      <c r="M22" s="141" t="str">
        <f t="shared" si="3"/>
        <v/>
      </c>
      <c r="N22" s="97" t="str">
        <f t="shared" si="4"/>
        <v/>
      </c>
      <c r="O22" s="90"/>
      <c r="P22" s="145">
        <v>17.0</v>
      </c>
      <c r="Q22" s="155"/>
      <c r="R22" s="147"/>
      <c r="S22" s="147"/>
      <c r="T22" s="147"/>
      <c r="U22" s="147" t="str">
        <f t="shared" si="5"/>
        <v/>
      </c>
      <c r="V22" s="147"/>
      <c r="W22" s="147"/>
      <c r="X22" s="148"/>
      <c r="Y22" s="149"/>
      <c r="Z22" s="150"/>
      <c r="AA22" s="150"/>
      <c r="AB22" s="141" t="str">
        <f t="shared" si="6"/>
        <v/>
      </c>
      <c r="AC22" s="194" t="str">
        <f t="shared" si="7"/>
        <v/>
      </c>
      <c r="AD22" s="90"/>
      <c r="AE22" s="90"/>
      <c r="AF22" s="90"/>
      <c r="AG22" s="90"/>
      <c r="AH22" s="90"/>
      <c r="AI22" s="95"/>
      <c r="AJ22" s="90"/>
      <c r="AK22" s="90"/>
      <c r="AL22" s="90"/>
      <c r="AM22" s="95"/>
    </row>
    <row r="23" ht="18.75" customHeight="1">
      <c r="A23" s="145">
        <v>18.0</v>
      </c>
      <c r="B23" s="146"/>
      <c r="C23" s="147"/>
      <c r="D23" s="147"/>
      <c r="E23" s="147"/>
      <c r="F23" s="147" t="str">
        <f t="shared" si="2"/>
        <v/>
      </c>
      <c r="G23" s="147"/>
      <c r="H23" s="147"/>
      <c r="I23" s="148"/>
      <c r="J23" s="149"/>
      <c r="K23" s="150"/>
      <c r="L23" s="150"/>
      <c r="M23" s="141" t="str">
        <f t="shared" si="3"/>
        <v/>
      </c>
      <c r="N23" s="97" t="str">
        <f t="shared" si="4"/>
        <v/>
      </c>
      <c r="O23" s="90"/>
      <c r="P23" s="145">
        <v>18.0</v>
      </c>
      <c r="Q23" s="155"/>
      <c r="R23" s="147"/>
      <c r="S23" s="147"/>
      <c r="T23" s="147"/>
      <c r="U23" s="147" t="str">
        <f t="shared" si="5"/>
        <v/>
      </c>
      <c r="V23" s="147"/>
      <c r="W23" s="147"/>
      <c r="X23" s="148"/>
      <c r="Y23" s="149"/>
      <c r="Z23" s="150"/>
      <c r="AA23" s="150"/>
      <c r="AB23" s="141" t="str">
        <f t="shared" si="6"/>
        <v/>
      </c>
      <c r="AC23" s="97" t="str">
        <f t="shared" si="7"/>
        <v/>
      </c>
      <c r="AD23" s="90"/>
      <c r="AE23" s="90"/>
      <c r="AF23" s="90"/>
      <c r="AG23" s="90"/>
      <c r="AH23" s="90"/>
      <c r="AI23" s="95"/>
      <c r="AJ23" s="90"/>
      <c r="AK23" s="90"/>
      <c r="AL23" s="90"/>
      <c r="AM23" s="95"/>
    </row>
    <row r="24" ht="18.75" customHeight="1">
      <c r="A24" s="145">
        <v>19.0</v>
      </c>
      <c r="B24" s="146"/>
      <c r="C24" s="147"/>
      <c r="D24" s="147"/>
      <c r="E24" s="147"/>
      <c r="F24" s="147" t="str">
        <f t="shared" si="2"/>
        <v/>
      </c>
      <c r="G24" s="147"/>
      <c r="H24" s="147"/>
      <c r="I24" s="148"/>
      <c r="J24" s="149"/>
      <c r="K24" s="150"/>
      <c r="L24" s="150"/>
      <c r="M24" s="141" t="str">
        <f t="shared" si="3"/>
        <v/>
      </c>
      <c r="N24" s="97" t="str">
        <f t="shared" si="4"/>
        <v/>
      </c>
      <c r="O24" s="90"/>
      <c r="P24" s="145">
        <v>19.0</v>
      </c>
      <c r="Q24" s="155"/>
      <c r="R24" s="147"/>
      <c r="S24" s="147"/>
      <c r="T24" s="147"/>
      <c r="U24" s="147" t="str">
        <f t="shared" si="5"/>
        <v/>
      </c>
      <c r="V24" s="147"/>
      <c r="W24" s="147"/>
      <c r="X24" s="148"/>
      <c r="Y24" s="149"/>
      <c r="Z24" s="150"/>
      <c r="AA24" s="150"/>
      <c r="AB24" s="141" t="str">
        <f t="shared" si="6"/>
        <v/>
      </c>
      <c r="AC24" s="97" t="str">
        <f t="shared" si="7"/>
        <v/>
      </c>
      <c r="AD24" s="90"/>
      <c r="AE24" s="90"/>
      <c r="AF24" s="90"/>
      <c r="AG24" s="90"/>
      <c r="AH24" s="90"/>
      <c r="AI24" s="95"/>
      <c r="AJ24" s="90"/>
      <c r="AK24" s="90"/>
      <c r="AL24" s="90"/>
      <c r="AM24" s="95"/>
    </row>
    <row r="25" ht="18.75" customHeight="1">
      <c r="A25" s="145">
        <v>20.0</v>
      </c>
      <c r="B25" s="146"/>
      <c r="C25" s="147"/>
      <c r="D25" s="147"/>
      <c r="E25" s="147"/>
      <c r="F25" s="147" t="str">
        <f t="shared" si="2"/>
        <v/>
      </c>
      <c r="G25" s="147"/>
      <c r="H25" s="147"/>
      <c r="I25" s="148"/>
      <c r="J25" s="149"/>
      <c r="K25" s="150"/>
      <c r="L25" s="150"/>
      <c r="M25" s="141" t="str">
        <f t="shared" si="3"/>
        <v/>
      </c>
      <c r="N25" s="97" t="str">
        <f t="shared" si="4"/>
        <v/>
      </c>
      <c r="O25" s="90"/>
      <c r="P25" s="145">
        <v>20.0</v>
      </c>
      <c r="Q25" s="155"/>
      <c r="R25" s="147"/>
      <c r="S25" s="147"/>
      <c r="T25" s="147"/>
      <c r="U25" s="147" t="str">
        <f t="shared" si="5"/>
        <v/>
      </c>
      <c r="V25" s="147"/>
      <c r="W25" s="147"/>
      <c r="X25" s="148"/>
      <c r="Y25" s="149"/>
      <c r="Z25" s="150"/>
      <c r="AA25" s="150"/>
      <c r="AB25" s="141" t="str">
        <f t="shared" si="6"/>
        <v/>
      </c>
      <c r="AC25" s="97" t="str">
        <f t="shared" si="7"/>
        <v/>
      </c>
      <c r="AD25" s="90"/>
      <c r="AE25" s="90"/>
      <c r="AF25" s="90"/>
      <c r="AG25" s="90"/>
      <c r="AH25" s="90"/>
      <c r="AI25" s="95"/>
      <c r="AJ25" s="90"/>
      <c r="AK25" s="90"/>
      <c r="AL25" s="90"/>
      <c r="AM25" s="95"/>
    </row>
    <row r="26" ht="18.75" customHeight="1">
      <c r="A26" s="145">
        <v>21.0</v>
      </c>
      <c r="B26" s="146"/>
      <c r="C26" s="147"/>
      <c r="D26" s="147"/>
      <c r="E26" s="147"/>
      <c r="F26" s="147" t="str">
        <f t="shared" si="2"/>
        <v/>
      </c>
      <c r="G26" s="147"/>
      <c r="H26" s="147"/>
      <c r="I26" s="148"/>
      <c r="J26" s="149"/>
      <c r="K26" s="150"/>
      <c r="L26" s="150"/>
      <c r="M26" s="141" t="str">
        <f t="shared" si="3"/>
        <v/>
      </c>
      <c r="N26" s="97" t="str">
        <f t="shared" si="4"/>
        <v/>
      </c>
      <c r="O26" s="90"/>
      <c r="P26" s="145">
        <v>21.0</v>
      </c>
      <c r="Q26" s="155"/>
      <c r="R26" s="147"/>
      <c r="S26" s="147"/>
      <c r="T26" s="147"/>
      <c r="U26" s="147" t="str">
        <f t="shared" si="5"/>
        <v/>
      </c>
      <c r="V26" s="147"/>
      <c r="W26" s="147"/>
      <c r="X26" s="148"/>
      <c r="Y26" s="149"/>
      <c r="Z26" s="150"/>
      <c r="AA26" s="150"/>
      <c r="AB26" s="141" t="str">
        <f t="shared" si="6"/>
        <v/>
      </c>
      <c r="AC26" s="97" t="str">
        <f t="shared" si="7"/>
        <v/>
      </c>
      <c r="AD26" s="90"/>
      <c r="AE26" s="90"/>
      <c r="AF26" s="90"/>
      <c r="AG26" s="90"/>
      <c r="AH26" s="90"/>
      <c r="AI26" s="95"/>
      <c r="AJ26" s="90"/>
      <c r="AK26" s="90"/>
      <c r="AL26" s="90"/>
      <c r="AM26" s="95"/>
    </row>
    <row r="27" ht="18.75" customHeight="1">
      <c r="A27" s="145">
        <v>22.0</v>
      </c>
      <c r="B27" s="146"/>
      <c r="C27" s="147"/>
      <c r="D27" s="147"/>
      <c r="E27" s="147"/>
      <c r="F27" s="147" t="str">
        <f t="shared" si="2"/>
        <v/>
      </c>
      <c r="G27" s="147"/>
      <c r="H27" s="147"/>
      <c r="I27" s="148"/>
      <c r="J27" s="149"/>
      <c r="K27" s="150"/>
      <c r="L27" s="150"/>
      <c r="M27" s="141" t="str">
        <f t="shared" si="3"/>
        <v/>
      </c>
      <c r="N27" s="97" t="str">
        <f t="shared" si="4"/>
        <v/>
      </c>
      <c r="O27" s="90"/>
      <c r="P27" s="145">
        <v>22.0</v>
      </c>
      <c r="Q27" s="155"/>
      <c r="R27" s="147"/>
      <c r="S27" s="147"/>
      <c r="T27" s="147"/>
      <c r="U27" s="147" t="str">
        <f t="shared" si="5"/>
        <v/>
      </c>
      <c r="V27" s="147"/>
      <c r="W27" s="147"/>
      <c r="X27" s="148"/>
      <c r="Y27" s="149"/>
      <c r="Z27" s="150"/>
      <c r="AA27" s="150"/>
      <c r="AB27" s="141" t="str">
        <f t="shared" si="6"/>
        <v/>
      </c>
      <c r="AC27" s="97" t="str">
        <f t="shared" si="7"/>
        <v/>
      </c>
      <c r="AD27" s="90"/>
      <c r="AE27" s="90"/>
      <c r="AF27" s="90"/>
      <c r="AG27" s="90"/>
      <c r="AH27" s="90"/>
      <c r="AI27" s="95"/>
      <c r="AJ27" s="90"/>
      <c r="AK27" s="90"/>
      <c r="AL27" s="90"/>
      <c r="AM27" s="95"/>
    </row>
    <row r="28" ht="18.75" customHeight="1">
      <c r="A28" s="145">
        <v>23.0</v>
      </c>
      <c r="B28" s="146"/>
      <c r="C28" s="147"/>
      <c r="D28" s="147"/>
      <c r="E28" s="147"/>
      <c r="F28" s="147" t="str">
        <f t="shared" si="2"/>
        <v/>
      </c>
      <c r="G28" s="147"/>
      <c r="H28" s="147"/>
      <c r="I28" s="148"/>
      <c r="J28" s="149"/>
      <c r="K28" s="150"/>
      <c r="L28" s="150"/>
      <c r="M28" s="141" t="str">
        <f t="shared" si="3"/>
        <v/>
      </c>
      <c r="N28" s="97" t="str">
        <f t="shared" si="4"/>
        <v/>
      </c>
      <c r="O28" s="90"/>
      <c r="P28" s="145">
        <v>23.0</v>
      </c>
      <c r="Q28" s="155"/>
      <c r="R28" s="147"/>
      <c r="S28" s="147"/>
      <c r="T28" s="147"/>
      <c r="U28" s="147" t="str">
        <f t="shared" si="5"/>
        <v/>
      </c>
      <c r="V28" s="147"/>
      <c r="W28" s="147"/>
      <c r="X28" s="148"/>
      <c r="Y28" s="149"/>
      <c r="Z28" s="150"/>
      <c r="AA28" s="150"/>
      <c r="AB28" s="141" t="str">
        <f t="shared" si="6"/>
        <v/>
      </c>
      <c r="AC28" s="97" t="str">
        <f t="shared" si="7"/>
        <v/>
      </c>
      <c r="AD28" s="90"/>
      <c r="AE28" s="90"/>
      <c r="AF28" s="90"/>
      <c r="AG28" s="90"/>
      <c r="AH28" s="90"/>
      <c r="AI28" s="95"/>
      <c r="AJ28" s="90"/>
      <c r="AK28" s="90"/>
      <c r="AL28" s="90"/>
      <c r="AM28" s="95"/>
    </row>
    <row r="29" ht="18.75" customHeight="1">
      <c r="A29" s="145">
        <v>24.0</v>
      </c>
      <c r="B29" s="146"/>
      <c r="C29" s="147"/>
      <c r="D29" s="147"/>
      <c r="E29" s="147"/>
      <c r="F29" s="147" t="str">
        <f t="shared" si="2"/>
        <v/>
      </c>
      <c r="G29" s="147"/>
      <c r="H29" s="147"/>
      <c r="I29" s="148"/>
      <c r="J29" s="149"/>
      <c r="K29" s="150"/>
      <c r="L29" s="150"/>
      <c r="M29" s="141" t="str">
        <f t="shared" si="3"/>
        <v/>
      </c>
      <c r="N29" s="97" t="str">
        <f t="shared" si="4"/>
        <v/>
      </c>
      <c r="O29" s="90"/>
      <c r="P29" s="145">
        <v>24.0</v>
      </c>
      <c r="Q29" s="155"/>
      <c r="R29" s="147"/>
      <c r="S29" s="147"/>
      <c r="T29" s="147"/>
      <c r="U29" s="147" t="str">
        <f t="shared" si="5"/>
        <v/>
      </c>
      <c r="V29" s="147"/>
      <c r="W29" s="147"/>
      <c r="X29" s="148"/>
      <c r="Y29" s="149"/>
      <c r="Z29" s="150"/>
      <c r="AA29" s="150"/>
      <c r="AB29" s="141" t="str">
        <f t="shared" si="6"/>
        <v/>
      </c>
      <c r="AC29" s="97" t="str">
        <f t="shared" si="7"/>
        <v/>
      </c>
      <c r="AD29" s="90"/>
      <c r="AE29" s="90"/>
      <c r="AF29" s="90"/>
      <c r="AG29" s="90"/>
      <c r="AH29" s="90"/>
      <c r="AI29" s="95"/>
      <c r="AJ29" s="90"/>
      <c r="AK29" s="90"/>
      <c r="AL29" s="90"/>
      <c r="AM29" s="95"/>
    </row>
    <row r="30" ht="18.75" customHeight="1">
      <c r="A30" s="145">
        <v>25.0</v>
      </c>
      <c r="B30" s="146"/>
      <c r="C30" s="147"/>
      <c r="D30" s="147"/>
      <c r="E30" s="147"/>
      <c r="F30" s="147" t="str">
        <f t="shared" si="2"/>
        <v/>
      </c>
      <c r="G30" s="147"/>
      <c r="H30" s="147"/>
      <c r="I30" s="148"/>
      <c r="J30" s="149"/>
      <c r="K30" s="150"/>
      <c r="L30" s="150"/>
      <c r="M30" s="141" t="str">
        <f t="shared" si="3"/>
        <v/>
      </c>
      <c r="N30" s="97" t="str">
        <f t="shared" si="4"/>
        <v/>
      </c>
      <c r="O30" s="90"/>
      <c r="P30" s="145">
        <v>25.0</v>
      </c>
      <c r="Q30" s="155"/>
      <c r="R30" s="147"/>
      <c r="S30" s="147"/>
      <c r="T30" s="147"/>
      <c r="U30" s="147" t="str">
        <f t="shared" si="5"/>
        <v/>
      </c>
      <c r="V30" s="147"/>
      <c r="W30" s="147"/>
      <c r="X30" s="148"/>
      <c r="Y30" s="149"/>
      <c r="Z30" s="150"/>
      <c r="AA30" s="150"/>
      <c r="AB30" s="141" t="str">
        <f t="shared" si="6"/>
        <v/>
      </c>
      <c r="AC30" s="97" t="str">
        <f t="shared" si="7"/>
        <v/>
      </c>
      <c r="AD30" s="90"/>
      <c r="AE30" s="90"/>
      <c r="AF30" s="90"/>
      <c r="AG30" s="90"/>
      <c r="AH30" s="90"/>
      <c r="AI30" s="95"/>
      <c r="AJ30" s="90"/>
      <c r="AK30" s="90"/>
      <c r="AL30" s="90"/>
      <c r="AM30" s="95"/>
    </row>
    <row r="31" ht="18.75" customHeight="1">
      <c r="A31" s="145">
        <v>26.0</v>
      </c>
      <c r="B31" s="146"/>
      <c r="C31" s="147"/>
      <c r="D31" s="147"/>
      <c r="E31" s="147"/>
      <c r="F31" s="147" t="str">
        <f t="shared" si="2"/>
        <v/>
      </c>
      <c r="G31" s="147"/>
      <c r="H31" s="147"/>
      <c r="I31" s="148"/>
      <c r="J31" s="149"/>
      <c r="K31" s="150"/>
      <c r="L31" s="150"/>
      <c r="M31" s="141" t="str">
        <f t="shared" si="3"/>
        <v/>
      </c>
      <c r="N31" s="97" t="str">
        <f t="shared" si="4"/>
        <v/>
      </c>
      <c r="O31" s="90"/>
      <c r="P31" s="145">
        <v>26.0</v>
      </c>
      <c r="Q31" s="155"/>
      <c r="R31" s="147"/>
      <c r="S31" s="147"/>
      <c r="T31" s="147"/>
      <c r="U31" s="147" t="str">
        <f t="shared" si="5"/>
        <v/>
      </c>
      <c r="V31" s="147"/>
      <c r="W31" s="147"/>
      <c r="X31" s="148"/>
      <c r="Y31" s="149"/>
      <c r="Z31" s="150"/>
      <c r="AA31" s="150"/>
      <c r="AB31" s="141" t="str">
        <f t="shared" si="6"/>
        <v/>
      </c>
      <c r="AC31" s="97" t="str">
        <f t="shared" si="7"/>
        <v/>
      </c>
      <c r="AD31" s="90"/>
      <c r="AE31" s="90"/>
      <c r="AF31" s="90"/>
      <c r="AG31" s="90"/>
      <c r="AH31" s="90"/>
      <c r="AI31" s="95"/>
      <c r="AJ31" s="90"/>
      <c r="AK31" s="90"/>
      <c r="AL31" s="90"/>
      <c r="AM31" s="95"/>
    </row>
    <row r="32" ht="18.75" customHeight="1">
      <c r="A32" s="145">
        <v>27.0</v>
      </c>
      <c r="B32" s="146"/>
      <c r="C32" s="147"/>
      <c r="D32" s="147"/>
      <c r="E32" s="147"/>
      <c r="F32" s="147" t="str">
        <f t="shared" si="2"/>
        <v/>
      </c>
      <c r="G32" s="147"/>
      <c r="H32" s="147"/>
      <c r="I32" s="148"/>
      <c r="J32" s="149"/>
      <c r="K32" s="150"/>
      <c r="L32" s="150"/>
      <c r="M32" s="141" t="str">
        <f t="shared" si="3"/>
        <v/>
      </c>
      <c r="N32" s="97" t="str">
        <f t="shared" si="4"/>
        <v/>
      </c>
      <c r="O32" s="90"/>
      <c r="P32" s="145">
        <v>27.0</v>
      </c>
      <c r="Q32" s="155"/>
      <c r="R32" s="147"/>
      <c r="S32" s="147"/>
      <c r="T32" s="147"/>
      <c r="U32" s="147" t="str">
        <f t="shared" si="5"/>
        <v/>
      </c>
      <c r="V32" s="147"/>
      <c r="W32" s="147"/>
      <c r="X32" s="148"/>
      <c r="Y32" s="149"/>
      <c r="Z32" s="150"/>
      <c r="AA32" s="150"/>
      <c r="AB32" s="141" t="str">
        <f t="shared" si="6"/>
        <v/>
      </c>
      <c r="AC32" s="97" t="str">
        <f t="shared" si="7"/>
        <v/>
      </c>
      <c r="AD32" s="90"/>
      <c r="AE32" s="90"/>
      <c r="AF32" s="90"/>
      <c r="AG32" s="90"/>
      <c r="AH32" s="90"/>
      <c r="AI32" s="95"/>
      <c r="AJ32" s="90"/>
      <c r="AK32" s="90"/>
      <c r="AL32" s="90"/>
      <c r="AM32" s="95"/>
    </row>
    <row r="33" ht="18.75" customHeight="1">
      <c r="A33" s="145">
        <v>28.0</v>
      </c>
      <c r="B33" s="146"/>
      <c r="C33" s="147"/>
      <c r="D33" s="147"/>
      <c r="E33" s="147"/>
      <c r="F33" s="147" t="str">
        <f t="shared" si="2"/>
        <v/>
      </c>
      <c r="G33" s="147"/>
      <c r="H33" s="147"/>
      <c r="I33" s="148"/>
      <c r="J33" s="149"/>
      <c r="K33" s="150"/>
      <c r="L33" s="150"/>
      <c r="M33" s="141" t="str">
        <f t="shared" si="3"/>
        <v/>
      </c>
      <c r="N33" s="97" t="str">
        <f t="shared" si="4"/>
        <v/>
      </c>
      <c r="O33" s="90"/>
      <c r="P33" s="145">
        <v>28.0</v>
      </c>
      <c r="Q33" s="155"/>
      <c r="R33" s="147"/>
      <c r="S33" s="147"/>
      <c r="T33" s="147"/>
      <c r="U33" s="147" t="str">
        <f t="shared" si="5"/>
        <v/>
      </c>
      <c r="V33" s="147"/>
      <c r="W33" s="147"/>
      <c r="X33" s="148"/>
      <c r="Y33" s="149"/>
      <c r="Z33" s="150"/>
      <c r="AA33" s="150"/>
      <c r="AB33" s="141" t="str">
        <f t="shared" si="6"/>
        <v/>
      </c>
      <c r="AC33" s="97" t="str">
        <f t="shared" si="7"/>
        <v/>
      </c>
      <c r="AD33" s="90"/>
      <c r="AE33" s="90"/>
      <c r="AF33" s="90"/>
      <c r="AG33" s="90"/>
      <c r="AH33" s="90"/>
      <c r="AI33" s="95"/>
      <c r="AJ33" s="90"/>
      <c r="AK33" s="90"/>
      <c r="AL33" s="90"/>
      <c r="AM33" s="95"/>
    </row>
    <row r="34" ht="18.75" customHeight="1">
      <c r="A34" s="145">
        <v>29.0</v>
      </c>
      <c r="B34" s="146"/>
      <c r="C34" s="147"/>
      <c r="D34" s="147"/>
      <c r="E34" s="147"/>
      <c r="F34" s="147" t="str">
        <f t="shared" si="2"/>
        <v/>
      </c>
      <c r="G34" s="147"/>
      <c r="H34" s="147"/>
      <c r="I34" s="148"/>
      <c r="J34" s="149"/>
      <c r="K34" s="150"/>
      <c r="L34" s="150"/>
      <c r="M34" s="141" t="str">
        <f t="shared" si="3"/>
        <v/>
      </c>
      <c r="N34" s="97" t="str">
        <f t="shared" si="4"/>
        <v/>
      </c>
      <c r="O34" s="90"/>
      <c r="P34" s="145">
        <v>29.0</v>
      </c>
      <c r="Q34" s="155"/>
      <c r="R34" s="147"/>
      <c r="S34" s="147"/>
      <c r="T34" s="147"/>
      <c r="U34" s="147" t="str">
        <f t="shared" si="5"/>
        <v/>
      </c>
      <c r="V34" s="147"/>
      <c r="W34" s="147"/>
      <c r="X34" s="148"/>
      <c r="Y34" s="149"/>
      <c r="Z34" s="150"/>
      <c r="AA34" s="150"/>
      <c r="AB34" s="141" t="str">
        <f t="shared" si="6"/>
        <v/>
      </c>
      <c r="AC34" s="97" t="str">
        <f t="shared" si="7"/>
        <v/>
      </c>
      <c r="AD34" s="90"/>
      <c r="AE34" s="90"/>
      <c r="AF34" s="90"/>
      <c r="AG34" s="90"/>
      <c r="AH34" s="90"/>
      <c r="AI34" s="95"/>
      <c r="AJ34" s="90"/>
      <c r="AK34" s="90"/>
      <c r="AL34" s="90"/>
      <c r="AM34" s="95"/>
    </row>
    <row r="35" ht="18.75" customHeight="1">
      <c r="A35" s="161">
        <v>30.0</v>
      </c>
      <c r="B35" s="162"/>
      <c r="C35" s="163"/>
      <c r="D35" s="163"/>
      <c r="E35" s="163"/>
      <c r="F35" s="163" t="str">
        <f t="shared" si="2"/>
        <v/>
      </c>
      <c r="G35" s="163"/>
      <c r="H35" s="163"/>
      <c r="I35" s="164"/>
      <c r="J35" s="149"/>
      <c r="K35" s="150"/>
      <c r="L35" s="165"/>
      <c r="M35" s="141" t="str">
        <f t="shared" si="3"/>
        <v/>
      </c>
      <c r="N35" s="97" t="str">
        <f t="shared" si="4"/>
        <v/>
      </c>
      <c r="O35" s="90"/>
      <c r="P35" s="145">
        <v>30.0</v>
      </c>
      <c r="Q35" s="155"/>
      <c r="R35" s="147"/>
      <c r="S35" s="147"/>
      <c r="T35" s="147"/>
      <c r="U35" s="147" t="str">
        <f t="shared" si="5"/>
        <v/>
      </c>
      <c r="V35" s="163"/>
      <c r="W35" s="163"/>
      <c r="X35" s="148"/>
      <c r="Y35" s="149"/>
      <c r="Z35" s="150"/>
      <c r="AA35" s="165"/>
      <c r="AB35" s="141" t="str">
        <f t="shared" si="6"/>
        <v/>
      </c>
      <c r="AC35" s="97" t="str">
        <f t="shared" si="7"/>
        <v/>
      </c>
      <c r="AD35" s="90"/>
      <c r="AE35" s="90"/>
      <c r="AF35" s="90"/>
      <c r="AG35" s="90"/>
      <c r="AH35" s="90"/>
      <c r="AI35" s="95"/>
      <c r="AJ35" s="90"/>
      <c r="AK35" s="90"/>
      <c r="AL35" s="90"/>
      <c r="AM35" s="95"/>
    </row>
    <row r="36" ht="18.75" customHeight="1">
      <c r="A36" s="96"/>
      <c r="B36" s="166"/>
      <c r="C36" s="166"/>
      <c r="D36" s="166"/>
      <c r="E36" s="166"/>
      <c r="F36" s="166"/>
      <c r="G36" s="166"/>
      <c r="H36" s="166"/>
      <c r="I36" s="167"/>
      <c r="J36" s="166"/>
      <c r="K36" s="168"/>
      <c r="L36" s="169" t="s">
        <v>16</v>
      </c>
      <c r="M36" s="168" t="str">
        <f>COUNT(M6:M35)</f>
        <v>0</v>
      </c>
      <c r="N36" s="166"/>
      <c r="O36" s="90"/>
      <c r="P36" s="96"/>
      <c r="Q36" s="167"/>
      <c r="R36" s="166"/>
      <c r="S36" s="166"/>
      <c r="T36" s="166"/>
      <c r="U36" s="166"/>
      <c r="V36" s="166"/>
      <c r="W36" s="166"/>
      <c r="X36" s="167"/>
      <c r="Y36" s="166"/>
      <c r="Z36" s="168"/>
      <c r="AA36" s="169" t="s">
        <v>16</v>
      </c>
      <c r="AB36" s="168" t="str">
        <f>COUNT(AB6:AB35)</f>
        <v>0</v>
      </c>
      <c r="AC36" s="166"/>
      <c r="AD36" s="90"/>
      <c r="AE36" s="90"/>
      <c r="AF36" s="90"/>
      <c r="AG36" s="90"/>
      <c r="AH36" s="90"/>
      <c r="AI36" s="95"/>
      <c r="AJ36" s="90"/>
      <c r="AK36" s="90"/>
      <c r="AL36" s="90"/>
      <c r="AM36" s="95"/>
    </row>
    <row r="37" ht="18.75" customHeight="1">
      <c r="A37" s="109"/>
      <c r="B37" s="117"/>
      <c r="C37" s="117"/>
      <c r="D37" s="117"/>
      <c r="E37" s="117"/>
      <c r="F37" s="117"/>
      <c r="G37" s="117"/>
      <c r="H37" s="117"/>
      <c r="I37" s="170"/>
      <c r="J37" s="117"/>
      <c r="K37" s="171"/>
      <c r="L37" s="172" t="s">
        <v>55</v>
      </c>
      <c r="M37" s="173" t="str">
        <f>SUM(M6:M35)</f>
        <v> 0 </v>
      </c>
      <c r="N37" s="117"/>
      <c r="O37" s="90"/>
      <c r="P37" s="109"/>
      <c r="Q37" s="170"/>
      <c r="R37" s="117"/>
      <c r="S37" s="117"/>
      <c r="T37" s="117"/>
      <c r="U37" s="117"/>
      <c r="V37" s="117"/>
      <c r="W37" s="117"/>
      <c r="X37" s="170"/>
      <c r="Y37" s="117"/>
      <c r="Z37" s="171"/>
      <c r="AA37" s="172" t="s">
        <v>55</v>
      </c>
      <c r="AB37" s="174" t="str">
        <f>SUM(AB6:AB35)</f>
        <v> 0 </v>
      </c>
      <c r="AC37" s="117"/>
      <c r="AD37" s="90"/>
      <c r="AE37" s="90"/>
      <c r="AF37" s="90"/>
      <c r="AG37" s="90"/>
      <c r="AH37" s="90"/>
      <c r="AI37" s="95"/>
      <c r="AJ37" s="90"/>
      <c r="AK37" s="90"/>
      <c r="AL37" s="90"/>
      <c r="AM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5"/>
      <c r="AJ38" s="90"/>
      <c r="AK38" s="90"/>
      <c r="AL38" s="90"/>
      <c r="AM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5"/>
      <c r="AJ39" s="90"/>
      <c r="AK39" s="90"/>
      <c r="AL39" s="90"/>
      <c r="AM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5"/>
      <c r="AJ40" s="90"/>
      <c r="AK40" s="90"/>
      <c r="AL40" s="90"/>
      <c r="AM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5"/>
      <c r="AJ41" s="90"/>
      <c r="AK41" s="90"/>
      <c r="AL41" s="90"/>
      <c r="AM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5"/>
      <c r="AJ42" s="90"/>
      <c r="AK42" s="90"/>
      <c r="AL42" s="90"/>
      <c r="AM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5"/>
      <c r="AJ43" s="90"/>
      <c r="AK43" s="90"/>
      <c r="AL43" s="90"/>
      <c r="AM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5"/>
      <c r="AJ44" s="90"/>
      <c r="AK44" s="90"/>
      <c r="AL44" s="90"/>
      <c r="AM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5"/>
      <c r="AJ45" s="90"/>
      <c r="AK45" s="90"/>
      <c r="AL45" s="90"/>
      <c r="AM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5"/>
      <c r="AJ46" s="90"/>
      <c r="AK46" s="90"/>
      <c r="AL46" s="90"/>
      <c r="AM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5"/>
      <c r="AJ47" s="90"/>
      <c r="AK47" s="90"/>
      <c r="AL47" s="90"/>
      <c r="AM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5"/>
      <c r="AJ48" s="90"/>
      <c r="AK48" s="90"/>
      <c r="AL48" s="90"/>
      <c r="AM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5"/>
      <c r="AJ49" s="90"/>
      <c r="AK49" s="90"/>
      <c r="AL49" s="90"/>
      <c r="AM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5"/>
      <c r="AJ50" s="90"/>
      <c r="AK50" s="90"/>
      <c r="AL50" s="90"/>
      <c r="AM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5"/>
      <c r="AJ51" s="90"/>
      <c r="AK51" s="90"/>
      <c r="AL51" s="90"/>
      <c r="AM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5"/>
      <c r="AJ52" s="90"/>
      <c r="AK52" s="90"/>
      <c r="AL52" s="90"/>
      <c r="AM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5"/>
      <c r="AJ53" s="90"/>
      <c r="AK53" s="90"/>
      <c r="AL53" s="90"/>
      <c r="AM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5"/>
      <c r="AJ54" s="90"/>
      <c r="AK54" s="90"/>
      <c r="AL54" s="90"/>
      <c r="AM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5"/>
      <c r="AJ55" s="90"/>
      <c r="AK55" s="90"/>
      <c r="AL55" s="90"/>
      <c r="AM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5"/>
      <c r="AJ56" s="90"/>
      <c r="AK56" s="90"/>
      <c r="AL56" s="90"/>
      <c r="AM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5"/>
      <c r="AJ57" s="90"/>
      <c r="AK57" s="90"/>
      <c r="AL57" s="90"/>
      <c r="AM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5"/>
      <c r="AJ58" s="90"/>
      <c r="AK58" s="90"/>
      <c r="AL58" s="90"/>
      <c r="AM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5"/>
      <c r="AJ59" s="90"/>
      <c r="AK59" s="90"/>
      <c r="AL59" s="90"/>
      <c r="AM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5"/>
      <c r="AJ60" s="90"/>
      <c r="AK60" s="90"/>
      <c r="AL60" s="90"/>
      <c r="AM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5"/>
      <c r="AJ61" s="90"/>
      <c r="AK61" s="90"/>
      <c r="AL61" s="90"/>
      <c r="AM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5"/>
      <c r="AJ62" s="90"/>
      <c r="AK62" s="90"/>
      <c r="AL62" s="90"/>
      <c r="AM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5"/>
      <c r="AJ63" s="90"/>
      <c r="AK63" s="90"/>
      <c r="AL63" s="90"/>
      <c r="AM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5"/>
      <c r="AJ64" s="90"/>
      <c r="AK64" s="90"/>
      <c r="AL64" s="90"/>
      <c r="AM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5"/>
      <c r="AJ65" s="90"/>
      <c r="AK65" s="90"/>
      <c r="AL65" s="90"/>
      <c r="AM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5"/>
      <c r="AJ66" s="90"/>
      <c r="AK66" s="90"/>
      <c r="AL66" s="90"/>
      <c r="AM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5"/>
      <c r="AJ67" s="90"/>
      <c r="AK67" s="90"/>
      <c r="AL67" s="90"/>
      <c r="AM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5"/>
      <c r="AJ68" s="90"/>
      <c r="AK68" s="90"/>
      <c r="AL68" s="90"/>
      <c r="AM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5"/>
      <c r="AJ69" s="90"/>
      <c r="AK69" s="90"/>
      <c r="AL69" s="90"/>
      <c r="AM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5"/>
      <c r="AJ70" s="90"/>
      <c r="AK70" s="90"/>
      <c r="AL70" s="90"/>
      <c r="AM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5"/>
      <c r="AJ71" s="90"/>
      <c r="AK71" s="90"/>
      <c r="AL71" s="90"/>
      <c r="AM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5"/>
      <c r="AJ72" s="90"/>
      <c r="AK72" s="90"/>
      <c r="AL72" s="90"/>
      <c r="AM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5"/>
      <c r="AJ73" s="90"/>
      <c r="AK73" s="90"/>
      <c r="AL73" s="90"/>
      <c r="AM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5"/>
      <c r="AJ74" s="90"/>
      <c r="AK74" s="90"/>
      <c r="AL74" s="90"/>
      <c r="AM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5"/>
      <c r="AJ75" s="90"/>
      <c r="AK75" s="90"/>
      <c r="AL75" s="90"/>
      <c r="AM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5"/>
      <c r="AJ76" s="90"/>
      <c r="AK76" s="90"/>
      <c r="AL76" s="90"/>
      <c r="AM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5"/>
      <c r="AJ77" s="90"/>
      <c r="AK77" s="90"/>
      <c r="AL77" s="90"/>
      <c r="AM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5"/>
      <c r="AJ78" s="90"/>
      <c r="AK78" s="90"/>
      <c r="AL78" s="90"/>
      <c r="AM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5"/>
      <c r="AJ79" s="90"/>
      <c r="AK79" s="90"/>
      <c r="AL79" s="90"/>
      <c r="AM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5"/>
      <c r="AJ80" s="90"/>
      <c r="AK80" s="90"/>
      <c r="AL80" s="90"/>
      <c r="AM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5"/>
      <c r="AJ81" s="90"/>
      <c r="AK81" s="90"/>
      <c r="AL81" s="90"/>
      <c r="AM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5"/>
      <c r="AJ82" s="90"/>
      <c r="AK82" s="90"/>
      <c r="AL82" s="90"/>
      <c r="AM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5"/>
      <c r="AJ83" s="90"/>
      <c r="AK83" s="90"/>
      <c r="AL83" s="90"/>
      <c r="AM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5"/>
      <c r="AJ84" s="90"/>
      <c r="AK84" s="90"/>
      <c r="AL84" s="90"/>
      <c r="AM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5"/>
      <c r="AJ85" s="90"/>
      <c r="AK85" s="90"/>
      <c r="AL85" s="90"/>
      <c r="AM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5"/>
      <c r="AJ86" s="90"/>
      <c r="AK86" s="90"/>
      <c r="AL86" s="90"/>
      <c r="AM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5"/>
      <c r="AJ87" s="90"/>
      <c r="AK87" s="90"/>
      <c r="AL87" s="90"/>
      <c r="AM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5"/>
      <c r="AJ88" s="90"/>
      <c r="AK88" s="90"/>
      <c r="AL88" s="90"/>
      <c r="AM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5"/>
      <c r="AJ89" s="90"/>
      <c r="AK89" s="90"/>
      <c r="AL89" s="90"/>
      <c r="AM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5"/>
      <c r="AJ90" s="90"/>
      <c r="AK90" s="90"/>
      <c r="AL90" s="90"/>
      <c r="AM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5"/>
      <c r="AJ91" s="90"/>
      <c r="AK91" s="90"/>
      <c r="AL91" s="90"/>
      <c r="AM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5"/>
      <c r="AJ92" s="90"/>
      <c r="AK92" s="90"/>
      <c r="AL92" s="90"/>
      <c r="AM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5"/>
      <c r="AJ93" s="90"/>
      <c r="AK93" s="90"/>
      <c r="AL93" s="90"/>
      <c r="AM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5"/>
      <c r="AJ94" s="90"/>
      <c r="AK94" s="90"/>
      <c r="AL94" s="90"/>
      <c r="AM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5"/>
      <c r="AJ95" s="90"/>
      <c r="AK95" s="90"/>
      <c r="AL95" s="90"/>
      <c r="AM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5"/>
      <c r="AJ96" s="90"/>
      <c r="AK96" s="90"/>
      <c r="AL96" s="90"/>
      <c r="AM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5"/>
      <c r="AJ97" s="90"/>
      <c r="AK97" s="90"/>
      <c r="AL97" s="90"/>
      <c r="AM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5"/>
      <c r="AJ98" s="90"/>
      <c r="AK98" s="90"/>
      <c r="AL98" s="90"/>
      <c r="AM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5"/>
      <c r="AJ99" s="90"/>
      <c r="AK99" s="90"/>
      <c r="AL99" s="90"/>
      <c r="AM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5"/>
      <c r="AJ100" s="90"/>
      <c r="AK100" s="90"/>
      <c r="AL100" s="90"/>
      <c r="AM100" s="95"/>
    </row>
  </sheetData>
  <mergeCells count="27">
    <mergeCell ref="G2:G5"/>
    <mergeCell ref="E4:E5"/>
    <mergeCell ref="F4:F5"/>
    <mergeCell ref="C2:F2"/>
    <mergeCell ref="D4:D5"/>
    <mergeCell ref="C3:F3"/>
    <mergeCell ref="A4:A5"/>
    <mergeCell ref="B4:B5"/>
    <mergeCell ref="C4:C5"/>
    <mergeCell ref="R3:U3"/>
    <mergeCell ref="R2:U2"/>
    <mergeCell ref="K4:L4"/>
    <mergeCell ref="M4:M5"/>
    <mergeCell ref="P4:P5"/>
    <mergeCell ref="Q4:Q5"/>
    <mergeCell ref="S4:S5"/>
    <mergeCell ref="U4:U5"/>
    <mergeCell ref="T4:T5"/>
    <mergeCell ref="AB4:AB5"/>
    <mergeCell ref="Z4:AA4"/>
    <mergeCell ref="C1:J1"/>
    <mergeCell ref="V2:V5"/>
    <mergeCell ref="W2:W5"/>
    <mergeCell ref="H2:H5"/>
    <mergeCell ref="K2:M2"/>
    <mergeCell ref="Z2:AB2"/>
    <mergeCell ref="R4:R5"/>
  </mergeCells>
  <dataValidations>
    <dataValidation type="list" allowBlank="1" showInputMessage="1" showErrorMessage="1" prompt="選択 - オープン参加の場合は「◎」を選択する" sqref="G6:G35 V6:V35">
      <formula1>"◎"</formula1>
    </dataValidation>
    <dataValidation type="list" allowBlank="1" showErrorMessage="1" sqref="J2">
      <formula1>"アルペン,クロスカントリー"</formula1>
    </dataValidation>
    <dataValidation type="list" allowBlank="1" showErrorMessage="1" sqref="C3">
      <formula1>"ＧＳ,ＳＬ,ＦＲ,ＣＬ,ＳＰ"</formula1>
    </dataValidation>
    <dataValidation type="list" allowBlank="1" showInputMessage="1" showErrorMessage="1" prompt="選択 - 一次登録の場合は「◎」を選択する" sqref="H6:H35 W6:W35">
      <formula1>"◎"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66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3.43"/>
    <col customWidth="1" min="2" max="2" width="9.0"/>
    <col customWidth="1" min="3" max="4" width="12.43"/>
    <col customWidth="1" min="5" max="5" width="8.43"/>
    <col customWidth="1" min="6" max="6" width="7.71"/>
    <col customWidth="1" min="7" max="7" width="14.43"/>
    <col customWidth="1" min="8" max="8" width="12.57"/>
    <col customWidth="1" min="9" max="9" width="12.86"/>
    <col customWidth="1" min="10" max="10" width="9.0"/>
    <col customWidth="1" hidden="1" min="11" max="11" width="5.29"/>
    <col customWidth="1" min="12" max="12" width="0.86"/>
    <col customWidth="1" min="13" max="13" width="3.43"/>
    <col customWidth="1" min="14" max="14" width="9.0"/>
    <col customWidth="1" min="15" max="16" width="12.0"/>
    <col customWidth="1" min="17" max="17" width="8.43"/>
    <col customWidth="1" min="18" max="18" width="8.29"/>
    <col customWidth="1" min="19" max="19" width="14.43"/>
    <col customWidth="1" min="20" max="20" width="12.43"/>
    <col customWidth="1" min="21" max="21" width="12.29"/>
    <col customWidth="1" min="22" max="22" width="9.0"/>
    <col customWidth="1" hidden="1" min="23" max="23" width="5.29"/>
    <col customWidth="1" min="24" max="24" width="3.14"/>
    <col customWidth="1" hidden="1" min="25" max="25" width="3.0"/>
    <col customWidth="1" hidden="1" min="26" max="27" width="7.14"/>
    <col customWidth="1" hidden="1" min="28" max="28" width="10.29"/>
    <col customWidth="1" hidden="1" min="29" max="29" width="9.0"/>
    <col customWidth="1" hidden="1" min="30" max="31" width="7.14"/>
    <col customWidth="1" hidden="1" min="32" max="32" width="10.0"/>
    <col customWidth="1" hidden="1" min="33" max="33" width="9.0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4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5"/>
      <c r="AD1" s="90"/>
      <c r="AE1" s="90"/>
      <c r="AF1" s="90"/>
      <c r="AG1" s="95"/>
    </row>
    <row r="2" ht="18.75" customHeight="1">
      <c r="A2" s="96"/>
      <c r="B2" s="97" t="s">
        <v>24</v>
      </c>
      <c r="C2" s="98">
        <v>44948.0</v>
      </c>
      <c r="D2" s="99"/>
      <c r="E2" s="100"/>
      <c r="F2" s="97" t="s">
        <v>15</v>
      </c>
      <c r="G2" s="101" t="s">
        <v>13</v>
      </c>
      <c r="H2" s="175" t="s">
        <v>120</v>
      </c>
      <c r="I2" s="9"/>
      <c r="J2" s="10"/>
      <c r="K2" s="103"/>
      <c r="L2" s="90"/>
      <c r="M2" s="96"/>
      <c r="N2" s="104" t="s">
        <v>24</v>
      </c>
      <c r="O2" s="105" t="str">
        <f t="shared" ref="O2:O3" si="1">C2</f>
        <v>2023/1/22 (Sun)</v>
      </c>
      <c r="P2" s="9"/>
      <c r="Q2" s="106"/>
      <c r="R2" s="104" t="s">
        <v>15</v>
      </c>
      <c r="S2" s="107" t="s">
        <v>13</v>
      </c>
      <c r="T2" s="176" t="str">
        <f>H2</f>
        <v>第69回大阪府スキー選手権大会（奥神鍋大会）</v>
      </c>
      <c r="U2" s="9"/>
      <c r="V2" s="10"/>
      <c r="W2" s="103"/>
      <c r="X2" s="90"/>
      <c r="Y2" s="90"/>
      <c r="Z2" s="90"/>
      <c r="AA2" s="90"/>
      <c r="AB2" s="90"/>
      <c r="AC2" s="95"/>
      <c r="AD2" s="90"/>
      <c r="AE2" s="90"/>
      <c r="AF2" s="90"/>
      <c r="AG2" s="95"/>
    </row>
    <row r="3" ht="18.75" customHeight="1">
      <c r="A3" s="109"/>
      <c r="B3" s="110" t="s">
        <v>26</v>
      </c>
      <c r="C3" s="111" t="s">
        <v>27</v>
      </c>
      <c r="D3" s="18"/>
      <c r="E3" s="112"/>
      <c r="F3" s="110" t="s">
        <v>28</v>
      </c>
      <c r="G3" s="113" t="s">
        <v>18</v>
      </c>
      <c r="H3" s="114" t="s">
        <v>29</v>
      </c>
      <c r="I3" s="115" t="str">
        <f>'基本情報'!I9</f>
        <v>4/1/2022</v>
      </c>
      <c r="J3" s="116"/>
      <c r="K3" s="117"/>
      <c r="L3" s="90"/>
      <c r="M3" s="109"/>
      <c r="N3" s="110" t="s">
        <v>26</v>
      </c>
      <c r="O3" s="111" t="str">
        <f t="shared" si="1"/>
        <v>ＧＳ</v>
      </c>
      <c r="P3" s="18"/>
      <c r="Q3" s="112"/>
      <c r="R3" s="110" t="s">
        <v>28</v>
      </c>
      <c r="S3" s="118" t="s">
        <v>20</v>
      </c>
      <c r="T3" s="114" t="s">
        <v>29</v>
      </c>
      <c r="U3" s="115" t="str">
        <f>I3</f>
        <v>4/1/2022</v>
      </c>
      <c r="V3" s="116"/>
      <c r="W3" s="117"/>
      <c r="X3" s="90"/>
      <c r="Y3" s="90"/>
      <c r="Z3" s="90"/>
      <c r="AA3" s="90"/>
      <c r="AB3" s="90" t="s">
        <v>30</v>
      </c>
      <c r="AC3" s="95"/>
      <c r="AD3" s="90"/>
      <c r="AE3" s="90"/>
      <c r="AF3" s="90"/>
      <c r="AG3" s="95"/>
    </row>
    <row r="4" ht="25.5" customHeight="1">
      <c r="A4" s="119"/>
      <c r="B4" s="120" t="s">
        <v>121</v>
      </c>
      <c r="C4" s="121" t="s">
        <v>33</v>
      </c>
      <c r="D4" s="120" t="s">
        <v>34</v>
      </c>
      <c r="E4" s="120" t="s">
        <v>122</v>
      </c>
      <c r="F4" s="121" t="s">
        <v>36</v>
      </c>
      <c r="G4" s="121" t="s">
        <v>37</v>
      </c>
      <c r="H4" s="122" t="s">
        <v>38</v>
      </c>
      <c r="I4" s="106"/>
      <c r="J4" s="123" t="s">
        <v>123</v>
      </c>
      <c r="K4" s="121" t="s">
        <v>40</v>
      </c>
      <c r="L4" s="90"/>
      <c r="M4" s="119"/>
      <c r="N4" s="120" t="s">
        <v>124</v>
      </c>
      <c r="O4" s="121" t="s">
        <v>33</v>
      </c>
      <c r="P4" s="120" t="s">
        <v>34</v>
      </c>
      <c r="Q4" s="120" t="s">
        <v>125</v>
      </c>
      <c r="R4" s="121" t="s">
        <v>36</v>
      </c>
      <c r="S4" s="121" t="s">
        <v>37</v>
      </c>
      <c r="T4" s="122" t="s">
        <v>38</v>
      </c>
      <c r="U4" s="106"/>
      <c r="V4" s="123" t="s">
        <v>126</v>
      </c>
      <c r="W4" s="121" t="s">
        <v>40</v>
      </c>
      <c r="X4" s="90"/>
      <c r="Y4" s="124"/>
      <c r="Z4" s="124" t="s">
        <v>45</v>
      </c>
      <c r="AA4" s="125"/>
      <c r="AB4" s="125"/>
      <c r="AC4" s="126"/>
      <c r="AD4" s="125" t="s">
        <v>46</v>
      </c>
      <c r="AE4" s="125"/>
      <c r="AF4" s="125"/>
      <c r="AG4" s="126"/>
    </row>
    <row r="5" ht="21.0" customHeight="1">
      <c r="A5" s="60"/>
      <c r="B5" s="127"/>
      <c r="C5" s="127"/>
      <c r="D5" s="127"/>
      <c r="E5" s="127"/>
      <c r="F5" s="128" t="s">
        <v>47</v>
      </c>
      <c r="G5" s="128" t="s">
        <v>48</v>
      </c>
      <c r="H5" s="110" t="s">
        <v>49</v>
      </c>
      <c r="I5" s="110" t="s">
        <v>50</v>
      </c>
      <c r="J5" s="129"/>
      <c r="K5" s="128"/>
      <c r="L5" s="90"/>
      <c r="M5" s="60"/>
      <c r="N5" s="127"/>
      <c r="O5" s="127"/>
      <c r="P5" s="127"/>
      <c r="Q5" s="127"/>
      <c r="R5" s="128" t="s">
        <v>47</v>
      </c>
      <c r="S5" s="128" t="s">
        <v>48</v>
      </c>
      <c r="T5" s="110" t="s">
        <v>49</v>
      </c>
      <c r="U5" s="110" t="s">
        <v>50</v>
      </c>
      <c r="V5" s="129"/>
      <c r="W5" s="128"/>
      <c r="X5" s="90"/>
      <c r="Y5" s="130"/>
      <c r="Z5" s="131" t="s">
        <v>51</v>
      </c>
      <c r="AA5" s="132" t="s">
        <v>52</v>
      </c>
      <c r="AB5" s="132" t="s">
        <v>53</v>
      </c>
      <c r="AC5" s="133" t="s">
        <v>54</v>
      </c>
      <c r="AD5" s="134" t="s">
        <v>51</v>
      </c>
      <c r="AE5" s="132" t="s">
        <v>52</v>
      </c>
      <c r="AF5" s="132" t="s">
        <v>53</v>
      </c>
      <c r="AG5" s="133" t="s">
        <v>54</v>
      </c>
    </row>
    <row r="6" ht="18.75" customHeight="1">
      <c r="A6" s="135">
        <v>1.0</v>
      </c>
      <c r="B6" s="136"/>
      <c r="C6" s="137"/>
      <c r="D6" s="137"/>
      <c r="E6" s="137" t="str">
        <f t="shared" ref="E6:E35" si="2">IF(G6="","",IFERROR(VLOOKUP(K6,$Z$6:$AC$20,3),"参加不可"))</f>
        <v/>
      </c>
      <c r="F6" s="138"/>
      <c r="G6" s="139"/>
      <c r="H6" s="140"/>
      <c r="I6" s="140"/>
      <c r="J6" s="141" t="str">
        <f t="shared" ref="J6:J35" si="3">IF(G6="","",IFERROR(VLOOKUP(K6,$Z$6:$AC$20,4),"参加不可"))</f>
        <v/>
      </c>
      <c r="K6" s="97" t="str">
        <f t="shared" ref="K6:K35" si="4">IF(G6="","",DATEDIF(G6,I$3,"Y"))</f>
        <v/>
      </c>
      <c r="L6" s="90"/>
      <c r="M6" s="135">
        <v>1.0</v>
      </c>
      <c r="N6" s="142"/>
      <c r="O6" s="137"/>
      <c r="P6" s="137"/>
      <c r="Q6" s="137" t="str">
        <f t="shared" ref="Q6:Q35" si="5">IF(S6="","",IFERROR(VLOOKUP(W6,$AD$6:$AG$20,3),"参加不可"))</f>
        <v/>
      </c>
      <c r="R6" s="138"/>
      <c r="S6" s="139"/>
      <c r="T6" s="140"/>
      <c r="U6" s="140"/>
      <c r="V6" s="141" t="str">
        <f t="shared" ref="V6:V35" si="6">IF(S6="","",IFERROR(VLOOKUP(W6,$AD$6:$AG$20,4),"参加不可"))</f>
        <v/>
      </c>
      <c r="W6" s="97" t="str">
        <f t="shared" ref="W6:W35" si="7">IF(S6="","",DATEDIF(S6,U$3,"Y"))</f>
        <v/>
      </c>
      <c r="X6" s="90"/>
      <c r="Y6" s="143">
        <v>1.0</v>
      </c>
      <c r="Z6" s="135">
        <v>10.0</v>
      </c>
      <c r="AA6" s="140">
        <v>17.0</v>
      </c>
      <c r="AB6" s="140" t="s">
        <v>45</v>
      </c>
      <c r="AC6" s="141">
        <v>5000.0</v>
      </c>
      <c r="AD6" s="144">
        <v>10.0</v>
      </c>
      <c r="AE6" s="140">
        <v>17.0</v>
      </c>
      <c r="AF6" s="140" t="s">
        <v>46</v>
      </c>
      <c r="AG6" s="141">
        <v>5000.0</v>
      </c>
    </row>
    <row r="7" ht="18.75" customHeight="1">
      <c r="A7" s="145">
        <v>2.0</v>
      </c>
      <c r="B7" s="146"/>
      <c r="C7" s="147"/>
      <c r="D7" s="147"/>
      <c r="E7" s="147" t="str">
        <f t="shared" si="2"/>
        <v/>
      </c>
      <c r="F7" s="148"/>
      <c r="G7" s="149"/>
      <c r="H7" s="150"/>
      <c r="I7" s="150"/>
      <c r="J7" s="141" t="str">
        <f t="shared" si="3"/>
        <v/>
      </c>
      <c r="K7" s="97" t="str">
        <f t="shared" si="4"/>
        <v/>
      </c>
      <c r="L7" s="90"/>
      <c r="M7" s="145">
        <v>2.0</v>
      </c>
      <c r="N7" s="146"/>
      <c r="O7" s="147"/>
      <c r="P7" s="147"/>
      <c r="Q7" s="147" t="str">
        <f t="shared" si="5"/>
        <v/>
      </c>
      <c r="R7" s="148"/>
      <c r="S7" s="149"/>
      <c r="T7" s="150"/>
      <c r="U7" s="150"/>
      <c r="V7" s="141" t="str">
        <f t="shared" si="6"/>
        <v/>
      </c>
      <c r="W7" s="97" t="str">
        <f t="shared" si="7"/>
        <v/>
      </c>
      <c r="X7" s="90"/>
      <c r="Y7" s="151">
        <v>2.0</v>
      </c>
      <c r="Z7" s="152" t="str">
        <f t="shared" ref="Z7:Z20" si="8">IF(AA6="","",AA6+1)</f>
        <v>18</v>
      </c>
      <c r="AA7" s="150"/>
      <c r="AB7" s="150" t="s">
        <v>45</v>
      </c>
      <c r="AC7" s="153">
        <v>6000.0</v>
      </c>
      <c r="AD7" s="154" t="str">
        <f t="shared" ref="AD7:AD20" si="9">IF(AE6="","",AE6+1)</f>
        <v>18</v>
      </c>
      <c r="AE7" s="150"/>
      <c r="AF7" s="150" t="s">
        <v>46</v>
      </c>
      <c r="AG7" s="153">
        <v>6000.0</v>
      </c>
    </row>
    <row r="8" ht="18.75" customHeight="1">
      <c r="A8" s="145">
        <v>3.0</v>
      </c>
      <c r="B8" s="146"/>
      <c r="C8" s="147"/>
      <c r="D8" s="147"/>
      <c r="E8" s="147" t="str">
        <f t="shared" si="2"/>
        <v/>
      </c>
      <c r="F8" s="148"/>
      <c r="G8" s="149"/>
      <c r="H8" s="150"/>
      <c r="I8" s="150"/>
      <c r="J8" s="141" t="str">
        <f t="shared" si="3"/>
        <v/>
      </c>
      <c r="K8" s="97" t="str">
        <f t="shared" si="4"/>
        <v/>
      </c>
      <c r="L8" s="90"/>
      <c r="M8" s="145">
        <v>3.0</v>
      </c>
      <c r="N8" s="155"/>
      <c r="O8" s="147"/>
      <c r="P8" s="147"/>
      <c r="Q8" s="147" t="str">
        <f t="shared" si="5"/>
        <v/>
      </c>
      <c r="R8" s="148"/>
      <c r="S8" s="149"/>
      <c r="T8" s="150"/>
      <c r="U8" s="150"/>
      <c r="V8" s="141" t="str">
        <f t="shared" si="6"/>
        <v/>
      </c>
      <c r="W8" s="97" t="str">
        <f t="shared" si="7"/>
        <v/>
      </c>
      <c r="X8" s="90"/>
      <c r="Y8" s="151">
        <v>3.0</v>
      </c>
      <c r="Z8" s="152" t="str">
        <f t="shared" si="8"/>
        <v/>
      </c>
      <c r="AA8" s="150"/>
      <c r="AB8" s="150"/>
      <c r="AC8" s="153"/>
      <c r="AD8" s="154" t="str">
        <f t="shared" si="9"/>
        <v/>
      </c>
      <c r="AE8" s="150"/>
      <c r="AF8" s="150"/>
      <c r="AG8" s="153"/>
    </row>
    <row r="9" ht="18.75" customHeight="1">
      <c r="A9" s="145">
        <v>4.0</v>
      </c>
      <c r="B9" s="146"/>
      <c r="C9" s="147"/>
      <c r="D9" s="147"/>
      <c r="E9" s="147" t="str">
        <f t="shared" si="2"/>
        <v/>
      </c>
      <c r="F9" s="148"/>
      <c r="G9" s="149"/>
      <c r="H9" s="150"/>
      <c r="I9" s="150"/>
      <c r="J9" s="141" t="str">
        <f t="shared" si="3"/>
        <v/>
      </c>
      <c r="K9" s="97" t="str">
        <f t="shared" si="4"/>
        <v/>
      </c>
      <c r="L9" s="90"/>
      <c r="M9" s="145">
        <v>4.0</v>
      </c>
      <c r="N9" s="155"/>
      <c r="O9" s="147"/>
      <c r="P9" s="147"/>
      <c r="Q9" s="147" t="str">
        <f t="shared" si="5"/>
        <v/>
      </c>
      <c r="R9" s="148"/>
      <c r="S9" s="149"/>
      <c r="T9" s="150"/>
      <c r="U9" s="150"/>
      <c r="V9" s="141" t="str">
        <f t="shared" si="6"/>
        <v/>
      </c>
      <c r="W9" s="97" t="str">
        <f t="shared" si="7"/>
        <v/>
      </c>
      <c r="X9" s="90"/>
      <c r="Y9" s="151">
        <v>4.0</v>
      </c>
      <c r="Z9" s="152" t="str">
        <f t="shared" si="8"/>
        <v/>
      </c>
      <c r="AA9" s="150"/>
      <c r="AB9" s="150"/>
      <c r="AC9" s="153"/>
      <c r="AD9" s="154" t="str">
        <f t="shared" si="9"/>
        <v/>
      </c>
      <c r="AE9" s="150"/>
      <c r="AF9" s="150"/>
      <c r="AG9" s="153"/>
    </row>
    <row r="10" ht="18.75" customHeight="1">
      <c r="A10" s="145">
        <v>5.0</v>
      </c>
      <c r="B10" s="146"/>
      <c r="C10" s="147"/>
      <c r="D10" s="147"/>
      <c r="E10" s="147" t="str">
        <f t="shared" si="2"/>
        <v/>
      </c>
      <c r="F10" s="148"/>
      <c r="G10" s="149"/>
      <c r="H10" s="150"/>
      <c r="I10" s="150"/>
      <c r="J10" s="141" t="str">
        <f t="shared" si="3"/>
        <v/>
      </c>
      <c r="K10" s="97" t="str">
        <f t="shared" si="4"/>
        <v/>
      </c>
      <c r="L10" s="90"/>
      <c r="M10" s="145">
        <v>5.0</v>
      </c>
      <c r="N10" s="155"/>
      <c r="O10" s="147"/>
      <c r="P10" s="147"/>
      <c r="Q10" s="147" t="str">
        <f t="shared" si="5"/>
        <v/>
      </c>
      <c r="R10" s="148"/>
      <c r="S10" s="149"/>
      <c r="T10" s="150"/>
      <c r="U10" s="150"/>
      <c r="V10" s="141" t="str">
        <f t="shared" si="6"/>
        <v/>
      </c>
      <c r="W10" s="97" t="str">
        <f t="shared" si="7"/>
        <v/>
      </c>
      <c r="X10" s="90"/>
      <c r="Y10" s="151">
        <v>5.0</v>
      </c>
      <c r="Z10" s="152" t="str">
        <f t="shared" si="8"/>
        <v/>
      </c>
      <c r="AA10" s="150"/>
      <c r="AB10" s="150"/>
      <c r="AC10" s="153"/>
      <c r="AD10" s="154" t="str">
        <f t="shared" si="9"/>
        <v/>
      </c>
      <c r="AE10" s="150"/>
      <c r="AF10" s="150"/>
      <c r="AG10" s="153"/>
    </row>
    <row r="11" ht="18.75" customHeight="1">
      <c r="A11" s="145">
        <v>6.0</v>
      </c>
      <c r="B11" s="146"/>
      <c r="C11" s="147"/>
      <c r="D11" s="147"/>
      <c r="E11" s="147" t="str">
        <f t="shared" si="2"/>
        <v/>
      </c>
      <c r="F11" s="148"/>
      <c r="G11" s="149"/>
      <c r="H11" s="150"/>
      <c r="I11" s="150"/>
      <c r="J11" s="141" t="str">
        <f t="shared" si="3"/>
        <v/>
      </c>
      <c r="K11" s="97" t="str">
        <f t="shared" si="4"/>
        <v/>
      </c>
      <c r="L11" s="90"/>
      <c r="M11" s="145">
        <v>6.0</v>
      </c>
      <c r="N11" s="155"/>
      <c r="O11" s="147"/>
      <c r="P11" s="147"/>
      <c r="Q11" s="147" t="str">
        <f t="shared" si="5"/>
        <v/>
      </c>
      <c r="R11" s="148"/>
      <c r="S11" s="149"/>
      <c r="T11" s="150"/>
      <c r="U11" s="150"/>
      <c r="V11" s="141" t="str">
        <f t="shared" si="6"/>
        <v/>
      </c>
      <c r="W11" s="97" t="str">
        <f t="shared" si="7"/>
        <v/>
      </c>
      <c r="X11" s="90"/>
      <c r="Y11" s="151">
        <v>6.0</v>
      </c>
      <c r="Z11" s="152" t="str">
        <f t="shared" si="8"/>
        <v/>
      </c>
      <c r="AA11" s="150"/>
      <c r="AB11" s="150"/>
      <c r="AC11" s="153"/>
      <c r="AD11" s="154" t="str">
        <f t="shared" si="9"/>
        <v/>
      </c>
      <c r="AE11" s="150"/>
      <c r="AF11" s="150"/>
      <c r="AG11" s="153"/>
    </row>
    <row r="12" ht="18.75" customHeight="1">
      <c r="A12" s="145">
        <v>7.0</v>
      </c>
      <c r="B12" s="146"/>
      <c r="C12" s="147"/>
      <c r="D12" s="147"/>
      <c r="E12" s="147" t="str">
        <f t="shared" si="2"/>
        <v/>
      </c>
      <c r="F12" s="148"/>
      <c r="G12" s="149"/>
      <c r="H12" s="150"/>
      <c r="I12" s="150"/>
      <c r="J12" s="141" t="str">
        <f t="shared" si="3"/>
        <v/>
      </c>
      <c r="K12" s="97" t="str">
        <f t="shared" si="4"/>
        <v/>
      </c>
      <c r="L12" s="90"/>
      <c r="M12" s="145">
        <v>7.0</v>
      </c>
      <c r="N12" s="155"/>
      <c r="O12" s="147"/>
      <c r="P12" s="147"/>
      <c r="Q12" s="147" t="str">
        <f t="shared" si="5"/>
        <v/>
      </c>
      <c r="R12" s="148"/>
      <c r="S12" s="149"/>
      <c r="T12" s="150"/>
      <c r="U12" s="150"/>
      <c r="V12" s="141" t="str">
        <f t="shared" si="6"/>
        <v/>
      </c>
      <c r="W12" s="97" t="str">
        <f t="shared" si="7"/>
        <v/>
      </c>
      <c r="X12" s="90"/>
      <c r="Y12" s="151">
        <v>7.0</v>
      </c>
      <c r="Z12" s="152" t="str">
        <f t="shared" si="8"/>
        <v/>
      </c>
      <c r="AA12" s="150"/>
      <c r="AB12" s="150"/>
      <c r="AC12" s="153"/>
      <c r="AD12" s="154" t="str">
        <f t="shared" si="9"/>
        <v/>
      </c>
      <c r="AE12" s="150"/>
      <c r="AF12" s="150"/>
      <c r="AG12" s="153"/>
    </row>
    <row r="13" ht="18.75" customHeight="1">
      <c r="A13" s="145">
        <v>8.0</v>
      </c>
      <c r="B13" s="146"/>
      <c r="C13" s="147"/>
      <c r="D13" s="147"/>
      <c r="E13" s="147" t="str">
        <f t="shared" si="2"/>
        <v/>
      </c>
      <c r="F13" s="148"/>
      <c r="G13" s="149"/>
      <c r="H13" s="150"/>
      <c r="I13" s="150"/>
      <c r="J13" s="141" t="str">
        <f t="shared" si="3"/>
        <v/>
      </c>
      <c r="K13" s="97" t="str">
        <f t="shared" si="4"/>
        <v/>
      </c>
      <c r="L13" s="90"/>
      <c r="M13" s="145">
        <v>8.0</v>
      </c>
      <c r="N13" s="155"/>
      <c r="O13" s="147"/>
      <c r="P13" s="147"/>
      <c r="Q13" s="147" t="str">
        <f t="shared" si="5"/>
        <v/>
      </c>
      <c r="R13" s="148"/>
      <c r="S13" s="149"/>
      <c r="T13" s="150"/>
      <c r="U13" s="150"/>
      <c r="V13" s="141" t="str">
        <f t="shared" si="6"/>
        <v/>
      </c>
      <c r="W13" s="97" t="str">
        <f t="shared" si="7"/>
        <v/>
      </c>
      <c r="X13" s="90"/>
      <c r="Y13" s="151">
        <v>8.0</v>
      </c>
      <c r="Z13" s="152" t="str">
        <f t="shared" si="8"/>
        <v/>
      </c>
      <c r="AA13" s="150"/>
      <c r="AB13" s="150"/>
      <c r="AC13" s="153"/>
      <c r="AD13" s="154" t="str">
        <f t="shared" si="9"/>
        <v/>
      </c>
      <c r="AE13" s="150"/>
      <c r="AF13" s="150"/>
      <c r="AG13" s="153"/>
    </row>
    <row r="14" ht="18.75" customHeight="1">
      <c r="A14" s="145">
        <v>9.0</v>
      </c>
      <c r="B14" s="146"/>
      <c r="C14" s="147"/>
      <c r="D14" s="147"/>
      <c r="E14" s="147" t="str">
        <f t="shared" si="2"/>
        <v/>
      </c>
      <c r="F14" s="148"/>
      <c r="G14" s="149"/>
      <c r="H14" s="150"/>
      <c r="I14" s="150"/>
      <c r="J14" s="141" t="str">
        <f t="shared" si="3"/>
        <v/>
      </c>
      <c r="K14" s="97" t="str">
        <f t="shared" si="4"/>
        <v/>
      </c>
      <c r="L14" s="90"/>
      <c r="M14" s="145">
        <v>9.0</v>
      </c>
      <c r="N14" s="155"/>
      <c r="O14" s="147"/>
      <c r="P14" s="147"/>
      <c r="Q14" s="147" t="str">
        <f t="shared" si="5"/>
        <v/>
      </c>
      <c r="R14" s="148"/>
      <c r="S14" s="149"/>
      <c r="T14" s="150"/>
      <c r="U14" s="150"/>
      <c r="V14" s="141" t="str">
        <f t="shared" si="6"/>
        <v/>
      </c>
      <c r="W14" s="97" t="str">
        <f t="shared" si="7"/>
        <v/>
      </c>
      <c r="X14" s="90"/>
      <c r="Y14" s="151">
        <v>9.0</v>
      </c>
      <c r="Z14" s="152" t="str">
        <f t="shared" si="8"/>
        <v/>
      </c>
      <c r="AA14" s="150"/>
      <c r="AB14" s="150"/>
      <c r="AC14" s="153"/>
      <c r="AD14" s="154" t="str">
        <f t="shared" si="9"/>
        <v/>
      </c>
      <c r="AE14" s="150"/>
      <c r="AF14" s="150"/>
      <c r="AG14" s="153"/>
    </row>
    <row r="15" ht="18.75" customHeight="1">
      <c r="A15" s="145">
        <v>10.0</v>
      </c>
      <c r="B15" s="146"/>
      <c r="C15" s="147"/>
      <c r="D15" s="147"/>
      <c r="E15" s="147" t="str">
        <f t="shared" si="2"/>
        <v/>
      </c>
      <c r="F15" s="148"/>
      <c r="G15" s="149"/>
      <c r="H15" s="150"/>
      <c r="I15" s="150"/>
      <c r="J15" s="141" t="str">
        <f t="shared" si="3"/>
        <v/>
      </c>
      <c r="K15" s="97" t="str">
        <f t="shared" si="4"/>
        <v/>
      </c>
      <c r="L15" s="90"/>
      <c r="M15" s="145">
        <v>10.0</v>
      </c>
      <c r="N15" s="155"/>
      <c r="O15" s="147"/>
      <c r="P15" s="147"/>
      <c r="Q15" s="147" t="str">
        <f t="shared" si="5"/>
        <v/>
      </c>
      <c r="R15" s="148"/>
      <c r="S15" s="149"/>
      <c r="T15" s="150"/>
      <c r="U15" s="150"/>
      <c r="V15" s="141" t="str">
        <f t="shared" si="6"/>
        <v/>
      </c>
      <c r="W15" s="97" t="str">
        <f t="shared" si="7"/>
        <v/>
      </c>
      <c r="X15" s="90"/>
      <c r="Y15" s="151">
        <v>10.0</v>
      </c>
      <c r="Z15" s="152" t="str">
        <f t="shared" si="8"/>
        <v/>
      </c>
      <c r="AA15" s="150"/>
      <c r="AB15" s="150"/>
      <c r="AC15" s="153"/>
      <c r="AD15" s="154" t="str">
        <f t="shared" si="9"/>
        <v/>
      </c>
      <c r="AE15" s="150"/>
      <c r="AF15" s="150"/>
      <c r="AG15" s="153"/>
    </row>
    <row r="16" ht="18.75" customHeight="1">
      <c r="A16" s="145">
        <v>11.0</v>
      </c>
      <c r="B16" s="146"/>
      <c r="C16" s="147"/>
      <c r="D16" s="147"/>
      <c r="E16" s="147" t="str">
        <f t="shared" si="2"/>
        <v/>
      </c>
      <c r="F16" s="148"/>
      <c r="G16" s="149"/>
      <c r="H16" s="150"/>
      <c r="I16" s="150"/>
      <c r="J16" s="141" t="str">
        <f t="shared" si="3"/>
        <v/>
      </c>
      <c r="K16" s="97" t="str">
        <f t="shared" si="4"/>
        <v/>
      </c>
      <c r="L16" s="90"/>
      <c r="M16" s="145">
        <v>11.0</v>
      </c>
      <c r="N16" s="155"/>
      <c r="O16" s="147"/>
      <c r="P16" s="147"/>
      <c r="Q16" s="147" t="str">
        <f t="shared" si="5"/>
        <v/>
      </c>
      <c r="R16" s="148"/>
      <c r="S16" s="149"/>
      <c r="T16" s="150"/>
      <c r="U16" s="150"/>
      <c r="V16" s="141" t="str">
        <f t="shared" si="6"/>
        <v/>
      </c>
      <c r="W16" s="97" t="str">
        <f t="shared" si="7"/>
        <v/>
      </c>
      <c r="X16" s="90"/>
      <c r="Y16" s="151">
        <v>11.0</v>
      </c>
      <c r="Z16" s="152" t="str">
        <f t="shared" si="8"/>
        <v/>
      </c>
      <c r="AA16" s="150"/>
      <c r="AB16" s="150"/>
      <c r="AC16" s="153"/>
      <c r="AD16" s="154" t="str">
        <f t="shared" si="9"/>
        <v/>
      </c>
      <c r="AE16" s="150"/>
      <c r="AF16" s="150"/>
      <c r="AG16" s="153"/>
    </row>
    <row r="17" ht="18.75" customHeight="1">
      <c r="A17" s="145">
        <v>12.0</v>
      </c>
      <c r="B17" s="146"/>
      <c r="C17" s="147"/>
      <c r="D17" s="147"/>
      <c r="E17" s="147" t="str">
        <f t="shared" si="2"/>
        <v/>
      </c>
      <c r="F17" s="148"/>
      <c r="G17" s="149"/>
      <c r="H17" s="150"/>
      <c r="I17" s="150"/>
      <c r="J17" s="141" t="str">
        <f t="shared" si="3"/>
        <v/>
      </c>
      <c r="K17" s="97" t="str">
        <f t="shared" si="4"/>
        <v/>
      </c>
      <c r="L17" s="90"/>
      <c r="M17" s="145">
        <v>12.0</v>
      </c>
      <c r="N17" s="155"/>
      <c r="O17" s="147"/>
      <c r="P17" s="147"/>
      <c r="Q17" s="147" t="str">
        <f t="shared" si="5"/>
        <v/>
      </c>
      <c r="R17" s="148"/>
      <c r="S17" s="149"/>
      <c r="T17" s="150"/>
      <c r="U17" s="150"/>
      <c r="V17" s="141" t="str">
        <f t="shared" si="6"/>
        <v/>
      </c>
      <c r="W17" s="97" t="str">
        <f t="shared" si="7"/>
        <v/>
      </c>
      <c r="X17" s="90"/>
      <c r="Y17" s="151">
        <v>12.0</v>
      </c>
      <c r="Z17" s="152" t="str">
        <f t="shared" si="8"/>
        <v/>
      </c>
      <c r="AA17" s="150"/>
      <c r="AB17" s="150"/>
      <c r="AC17" s="153"/>
      <c r="AD17" s="154" t="str">
        <f t="shared" si="9"/>
        <v/>
      </c>
      <c r="AE17" s="150"/>
      <c r="AF17" s="150"/>
      <c r="AG17" s="153"/>
    </row>
    <row r="18" ht="18.75" customHeight="1">
      <c r="A18" s="145">
        <v>13.0</v>
      </c>
      <c r="B18" s="146"/>
      <c r="C18" s="147"/>
      <c r="D18" s="147"/>
      <c r="E18" s="147" t="str">
        <f t="shared" si="2"/>
        <v/>
      </c>
      <c r="F18" s="148"/>
      <c r="G18" s="149"/>
      <c r="H18" s="150"/>
      <c r="I18" s="150"/>
      <c r="J18" s="141" t="str">
        <f t="shared" si="3"/>
        <v/>
      </c>
      <c r="K18" s="97" t="str">
        <f t="shared" si="4"/>
        <v/>
      </c>
      <c r="L18" s="90"/>
      <c r="M18" s="145">
        <v>13.0</v>
      </c>
      <c r="N18" s="155"/>
      <c r="O18" s="147"/>
      <c r="P18" s="147"/>
      <c r="Q18" s="147" t="str">
        <f t="shared" si="5"/>
        <v/>
      </c>
      <c r="R18" s="148"/>
      <c r="S18" s="149"/>
      <c r="T18" s="150"/>
      <c r="U18" s="150"/>
      <c r="V18" s="141" t="str">
        <f t="shared" si="6"/>
        <v/>
      </c>
      <c r="W18" s="97" t="str">
        <f t="shared" si="7"/>
        <v/>
      </c>
      <c r="X18" s="90"/>
      <c r="Y18" s="151">
        <v>13.0</v>
      </c>
      <c r="Z18" s="152" t="str">
        <f t="shared" si="8"/>
        <v/>
      </c>
      <c r="AA18" s="150"/>
      <c r="AB18" s="150"/>
      <c r="AC18" s="153"/>
      <c r="AD18" s="154" t="str">
        <f t="shared" si="9"/>
        <v/>
      </c>
      <c r="AE18" s="150"/>
      <c r="AF18" s="150"/>
      <c r="AG18" s="153"/>
    </row>
    <row r="19" ht="18.75" customHeight="1">
      <c r="A19" s="145">
        <v>14.0</v>
      </c>
      <c r="B19" s="146"/>
      <c r="C19" s="147"/>
      <c r="D19" s="147"/>
      <c r="E19" s="147" t="str">
        <f t="shared" si="2"/>
        <v/>
      </c>
      <c r="F19" s="148"/>
      <c r="G19" s="149"/>
      <c r="H19" s="150"/>
      <c r="I19" s="150"/>
      <c r="J19" s="141" t="str">
        <f t="shared" si="3"/>
        <v/>
      </c>
      <c r="K19" s="97" t="str">
        <f t="shared" si="4"/>
        <v/>
      </c>
      <c r="L19" s="90"/>
      <c r="M19" s="145">
        <v>14.0</v>
      </c>
      <c r="N19" s="155"/>
      <c r="O19" s="147"/>
      <c r="P19" s="147"/>
      <c r="Q19" s="147" t="str">
        <f t="shared" si="5"/>
        <v/>
      </c>
      <c r="R19" s="148"/>
      <c r="S19" s="149"/>
      <c r="T19" s="150"/>
      <c r="U19" s="150"/>
      <c r="V19" s="141" t="str">
        <f t="shared" si="6"/>
        <v/>
      </c>
      <c r="W19" s="97" t="str">
        <f t="shared" si="7"/>
        <v/>
      </c>
      <c r="X19" s="90"/>
      <c r="Y19" s="151">
        <v>14.0</v>
      </c>
      <c r="Z19" s="152" t="str">
        <f t="shared" si="8"/>
        <v/>
      </c>
      <c r="AA19" s="150"/>
      <c r="AB19" s="150"/>
      <c r="AC19" s="153"/>
      <c r="AD19" s="154" t="str">
        <f t="shared" si="9"/>
        <v/>
      </c>
      <c r="AE19" s="150"/>
      <c r="AF19" s="150"/>
      <c r="AG19" s="153"/>
    </row>
    <row r="20" ht="18.75" customHeight="1">
      <c r="A20" s="145">
        <v>15.0</v>
      </c>
      <c r="B20" s="146"/>
      <c r="C20" s="147"/>
      <c r="D20" s="147"/>
      <c r="E20" s="147" t="str">
        <f t="shared" si="2"/>
        <v/>
      </c>
      <c r="F20" s="148"/>
      <c r="G20" s="149"/>
      <c r="H20" s="150"/>
      <c r="I20" s="150"/>
      <c r="J20" s="141" t="str">
        <f t="shared" si="3"/>
        <v/>
      </c>
      <c r="K20" s="97" t="str">
        <f t="shared" si="4"/>
        <v/>
      </c>
      <c r="L20" s="90"/>
      <c r="M20" s="145">
        <v>15.0</v>
      </c>
      <c r="N20" s="155"/>
      <c r="O20" s="147"/>
      <c r="P20" s="147"/>
      <c r="Q20" s="147" t="str">
        <f t="shared" si="5"/>
        <v/>
      </c>
      <c r="R20" s="148"/>
      <c r="S20" s="149"/>
      <c r="T20" s="150"/>
      <c r="U20" s="150"/>
      <c r="V20" s="141" t="str">
        <f t="shared" si="6"/>
        <v/>
      </c>
      <c r="W20" s="97" t="str">
        <f t="shared" si="7"/>
        <v/>
      </c>
      <c r="X20" s="90"/>
      <c r="Y20" s="156">
        <v>15.0</v>
      </c>
      <c r="Z20" s="157" t="str">
        <f t="shared" si="8"/>
        <v/>
      </c>
      <c r="AA20" s="158"/>
      <c r="AB20" s="158"/>
      <c r="AC20" s="159"/>
      <c r="AD20" s="160" t="str">
        <f t="shared" si="9"/>
        <v/>
      </c>
      <c r="AE20" s="158"/>
      <c r="AF20" s="158"/>
      <c r="AG20" s="159"/>
    </row>
    <row r="21" ht="18.75" customHeight="1">
      <c r="A21" s="145">
        <v>16.0</v>
      </c>
      <c r="B21" s="146"/>
      <c r="C21" s="147"/>
      <c r="D21" s="147"/>
      <c r="E21" s="147" t="str">
        <f t="shared" si="2"/>
        <v/>
      </c>
      <c r="F21" s="148"/>
      <c r="G21" s="149"/>
      <c r="H21" s="150"/>
      <c r="I21" s="150"/>
      <c r="J21" s="141" t="str">
        <f t="shared" si="3"/>
        <v/>
      </c>
      <c r="K21" s="97" t="str">
        <f t="shared" si="4"/>
        <v/>
      </c>
      <c r="L21" s="90"/>
      <c r="M21" s="145">
        <v>16.0</v>
      </c>
      <c r="N21" s="155"/>
      <c r="O21" s="147"/>
      <c r="P21" s="147"/>
      <c r="Q21" s="147" t="str">
        <f t="shared" si="5"/>
        <v/>
      </c>
      <c r="R21" s="148"/>
      <c r="S21" s="149"/>
      <c r="T21" s="150"/>
      <c r="U21" s="150"/>
      <c r="V21" s="141" t="str">
        <f t="shared" si="6"/>
        <v/>
      </c>
      <c r="W21" s="97" t="str">
        <f t="shared" si="7"/>
        <v/>
      </c>
      <c r="X21" s="90"/>
      <c r="Y21" s="90"/>
      <c r="Z21" s="90"/>
      <c r="AA21" s="90"/>
      <c r="AB21" s="90"/>
      <c r="AC21" s="95"/>
      <c r="AD21" s="90"/>
      <c r="AE21" s="90"/>
      <c r="AF21" s="90"/>
      <c r="AG21" s="95"/>
    </row>
    <row r="22" ht="18.75" customHeight="1">
      <c r="A22" s="145">
        <v>17.0</v>
      </c>
      <c r="B22" s="146"/>
      <c r="C22" s="147"/>
      <c r="D22" s="147"/>
      <c r="E22" s="147" t="str">
        <f t="shared" si="2"/>
        <v/>
      </c>
      <c r="F22" s="148"/>
      <c r="G22" s="149"/>
      <c r="H22" s="150"/>
      <c r="I22" s="150"/>
      <c r="J22" s="141" t="str">
        <f t="shared" si="3"/>
        <v/>
      </c>
      <c r="K22" s="97" t="str">
        <f t="shared" si="4"/>
        <v/>
      </c>
      <c r="L22" s="90"/>
      <c r="M22" s="145">
        <v>17.0</v>
      </c>
      <c r="N22" s="155"/>
      <c r="O22" s="147"/>
      <c r="P22" s="147"/>
      <c r="Q22" s="147" t="str">
        <f t="shared" si="5"/>
        <v/>
      </c>
      <c r="R22" s="148"/>
      <c r="S22" s="149"/>
      <c r="T22" s="150"/>
      <c r="U22" s="150"/>
      <c r="V22" s="141" t="str">
        <f t="shared" si="6"/>
        <v/>
      </c>
      <c r="W22" s="97" t="str">
        <f t="shared" si="7"/>
        <v/>
      </c>
      <c r="X22" s="90"/>
      <c r="Y22" s="90"/>
      <c r="Z22" s="90"/>
      <c r="AA22" s="90"/>
      <c r="AB22" s="90"/>
      <c r="AC22" s="95"/>
      <c r="AD22" s="90"/>
      <c r="AE22" s="90"/>
      <c r="AF22" s="90"/>
      <c r="AG22" s="95"/>
    </row>
    <row r="23" ht="18.75" customHeight="1">
      <c r="A23" s="145">
        <v>18.0</v>
      </c>
      <c r="B23" s="146"/>
      <c r="C23" s="147"/>
      <c r="D23" s="147"/>
      <c r="E23" s="147" t="str">
        <f t="shared" si="2"/>
        <v/>
      </c>
      <c r="F23" s="148"/>
      <c r="G23" s="149"/>
      <c r="H23" s="150"/>
      <c r="I23" s="150"/>
      <c r="J23" s="141" t="str">
        <f t="shared" si="3"/>
        <v/>
      </c>
      <c r="K23" s="97" t="str">
        <f t="shared" si="4"/>
        <v/>
      </c>
      <c r="L23" s="90"/>
      <c r="M23" s="145">
        <v>18.0</v>
      </c>
      <c r="N23" s="155"/>
      <c r="O23" s="147"/>
      <c r="P23" s="147"/>
      <c r="Q23" s="147" t="str">
        <f t="shared" si="5"/>
        <v/>
      </c>
      <c r="R23" s="148"/>
      <c r="S23" s="149"/>
      <c r="T23" s="150"/>
      <c r="U23" s="150"/>
      <c r="V23" s="141" t="str">
        <f t="shared" si="6"/>
        <v/>
      </c>
      <c r="W23" s="97" t="str">
        <f t="shared" si="7"/>
        <v/>
      </c>
      <c r="X23" s="90"/>
      <c r="Y23" s="90"/>
      <c r="Z23" s="90"/>
      <c r="AA23" s="90"/>
      <c r="AB23" s="90"/>
      <c r="AC23" s="95"/>
      <c r="AD23" s="90"/>
      <c r="AE23" s="90"/>
      <c r="AF23" s="90"/>
      <c r="AG23" s="95"/>
    </row>
    <row r="24" ht="18.75" customHeight="1">
      <c r="A24" s="145">
        <v>19.0</v>
      </c>
      <c r="B24" s="146"/>
      <c r="C24" s="147"/>
      <c r="D24" s="147"/>
      <c r="E24" s="147" t="str">
        <f t="shared" si="2"/>
        <v/>
      </c>
      <c r="F24" s="148"/>
      <c r="G24" s="149"/>
      <c r="H24" s="150"/>
      <c r="I24" s="150"/>
      <c r="J24" s="141" t="str">
        <f t="shared" si="3"/>
        <v/>
      </c>
      <c r="K24" s="97" t="str">
        <f t="shared" si="4"/>
        <v/>
      </c>
      <c r="L24" s="90"/>
      <c r="M24" s="145">
        <v>19.0</v>
      </c>
      <c r="N24" s="155"/>
      <c r="O24" s="147"/>
      <c r="P24" s="147"/>
      <c r="Q24" s="147" t="str">
        <f t="shared" si="5"/>
        <v/>
      </c>
      <c r="R24" s="148"/>
      <c r="S24" s="149"/>
      <c r="T24" s="150"/>
      <c r="U24" s="150"/>
      <c r="V24" s="141" t="str">
        <f t="shared" si="6"/>
        <v/>
      </c>
      <c r="W24" s="97" t="str">
        <f t="shared" si="7"/>
        <v/>
      </c>
      <c r="X24" s="90"/>
      <c r="Y24" s="90"/>
      <c r="Z24" s="90"/>
      <c r="AA24" s="90"/>
      <c r="AB24" s="90"/>
      <c r="AC24" s="95"/>
      <c r="AD24" s="90"/>
      <c r="AE24" s="90"/>
      <c r="AF24" s="90"/>
      <c r="AG24" s="95"/>
    </row>
    <row r="25" ht="18.75" customHeight="1">
      <c r="A25" s="145">
        <v>20.0</v>
      </c>
      <c r="B25" s="146"/>
      <c r="C25" s="147"/>
      <c r="D25" s="147"/>
      <c r="E25" s="147" t="str">
        <f t="shared" si="2"/>
        <v/>
      </c>
      <c r="F25" s="148"/>
      <c r="G25" s="149"/>
      <c r="H25" s="150"/>
      <c r="I25" s="150"/>
      <c r="J25" s="141" t="str">
        <f t="shared" si="3"/>
        <v/>
      </c>
      <c r="K25" s="97" t="str">
        <f t="shared" si="4"/>
        <v/>
      </c>
      <c r="L25" s="90"/>
      <c r="M25" s="145">
        <v>20.0</v>
      </c>
      <c r="N25" s="155"/>
      <c r="O25" s="147"/>
      <c r="P25" s="147"/>
      <c r="Q25" s="147" t="str">
        <f t="shared" si="5"/>
        <v/>
      </c>
      <c r="R25" s="148"/>
      <c r="S25" s="149"/>
      <c r="T25" s="150"/>
      <c r="U25" s="150"/>
      <c r="V25" s="141" t="str">
        <f t="shared" si="6"/>
        <v/>
      </c>
      <c r="W25" s="97" t="str">
        <f t="shared" si="7"/>
        <v/>
      </c>
      <c r="X25" s="90"/>
      <c r="Y25" s="90"/>
      <c r="Z25" s="90"/>
      <c r="AA25" s="90"/>
      <c r="AB25" s="90"/>
      <c r="AC25" s="95"/>
      <c r="AD25" s="90"/>
      <c r="AE25" s="90"/>
      <c r="AF25" s="90"/>
      <c r="AG25" s="95"/>
    </row>
    <row r="26" ht="18.75" customHeight="1">
      <c r="A26" s="145">
        <v>21.0</v>
      </c>
      <c r="B26" s="146"/>
      <c r="C26" s="147"/>
      <c r="D26" s="147"/>
      <c r="E26" s="147" t="str">
        <f t="shared" si="2"/>
        <v/>
      </c>
      <c r="F26" s="148"/>
      <c r="G26" s="149"/>
      <c r="H26" s="150"/>
      <c r="I26" s="150"/>
      <c r="J26" s="141" t="str">
        <f t="shared" si="3"/>
        <v/>
      </c>
      <c r="K26" s="97" t="str">
        <f t="shared" si="4"/>
        <v/>
      </c>
      <c r="L26" s="90"/>
      <c r="M26" s="145">
        <v>21.0</v>
      </c>
      <c r="N26" s="155"/>
      <c r="O26" s="147"/>
      <c r="P26" s="147"/>
      <c r="Q26" s="147" t="str">
        <f t="shared" si="5"/>
        <v/>
      </c>
      <c r="R26" s="148"/>
      <c r="S26" s="149"/>
      <c r="T26" s="150"/>
      <c r="U26" s="150"/>
      <c r="V26" s="141" t="str">
        <f t="shared" si="6"/>
        <v/>
      </c>
      <c r="W26" s="97" t="str">
        <f t="shared" si="7"/>
        <v/>
      </c>
      <c r="X26" s="90"/>
      <c r="Y26" s="90"/>
      <c r="Z26" s="90"/>
      <c r="AA26" s="90"/>
      <c r="AB26" s="90"/>
      <c r="AC26" s="95"/>
      <c r="AD26" s="90"/>
      <c r="AE26" s="90"/>
      <c r="AF26" s="90"/>
      <c r="AG26" s="95"/>
    </row>
    <row r="27" ht="18.75" customHeight="1">
      <c r="A27" s="145">
        <v>22.0</v>
      </c>
      <c r="B27" s="146"/>
      <c r="C27" s="147"/>
      <c r="D27" s="147"/>
      <c r="E27" s="147" t="str">
        <f t="shared" si="2"/>
        <v/>
      </c>
      <c r="F27" s="148"/>
      <c r="G27" s="149"/>
      <c r="H27" s="150"/>
      <c r="I27" s="150"/>
      <c r="J27" s="141" t="str">
        <f t="shared" si="3"/>
        <v/>
      </c>
      <c r="K27" s="97" t="str">
        <f t="shared" si="4"/>
        <v/>
      </c>
      <c r="L27" s="90"/>
      <c r="M27" s="145">
        <v>22.0</v>
      </c>
      <c r="N27" s="155"/>
      <c r="O27" s="147"/>
      <c r="P27" s="147"/>
      <c r="Q27" s="147" t="str">
        <f t="shared" si="5"/>
        <v/>
      </c>
      <c r="R27" s="148"/>
      <c r="S27" s="149"/>
      <c r="T27" s="150"/>
      <c r="U27" s="150"/>
      <c r="V27" s="141" t="str">
        <f t="shared" si="6"/>
        <v/>
      </c>
      <c r="W27" s="97" t="str">
        <f t="shared" si="7"/>
        <v/>
      </c>
      <c r="X27" s="90"/>
      <c r="Y27" s="90"/>
      <c r="Z27" s="90"/>
      <c r="AA27" s="90"/>
      <c r="AB27" s="90"/>
      <c r="AC27" s="95"/>
      <c r="AD27" s="90"/>
      <c r="AE27" s="90"/>
      <c r="AF27" s="90"/>
      <c r="AG27" s="95"/>
    </row>
    <row r="28" ht="18.75" customHeight="1">
      <c r="A28" s="145">
        <v>23.0</v>
      </c>
      <c r="B28" s="146"/>
      <c r="C28" s="147"/>
      <c r="D28" s="147"/>
      <c r="E28" s="147" t="str">
        <f t="shared" si="2"/>
        <v/>
      </c>
      <c r="F28" s="148"/>
      <c r="G28" s="149"/>
      <c r="H28" s="150"/>
      <c r="I28" s="150"/>
      <c r="J28" s="141" t="str">
        <f t="shared" si="3"/>
        <v/>
      </c>
      <c r="K28" s="97" t="str">
        <f t="shared" si="4"/>
        <v/>
      </c>
      <c r="L28" s="90"/>
      <c r="M28" s="145">
        <v>23.0</v>
      </c>
      <c r="N28" s="155"/>
      <c r="O28" s="147"/>
      <c r="P28" s="147"/>
      <c r="Q28" s="147" t="str">
        <f t="shared" si="5"/>
        <v/>
      </c>
      <c r="R28" s="148"/>
      <c r="S28" s="149"/>
      <c r="T28" s="150"/>
      <c r="U28" s="150"/>
      <c r="V28" s="141" t="str">
        <f t="shared" si="6"/>
        <v/>
      </c>
      <c r="W28" s="97" t="str">
        <f t="shared" si="7"/>
        <v/>
      </c>
      <c r="X28" s="90"/>
      <c r="Y28" s="90"/>
      <c r="Z28" s="90"/>
      <c r="AA28" s="90"/>
      <c r="AB28" s="90"/>
      <c r="AC28" s="95"/>
      <c r="AD28" s="90"/>
      <c r="AE28" s="90"/>
      <c r="AF28" s="90"/>
      <c r="AG28" s="95"/>
    </row>
    <row r="29" ht="18.75" customHeight="1">
      <c r="A29" s="145">
        <v>24.0</v>
      </c>
      <c r="B29" s="146"/>
      <c r="C29" s="147"/>
      <c r="D29" s="147"/>
      <c r="E29" s="147" t="str">
        <f t="shared" si="2"/>
        <v/>
      </c>
      <c r="F29" s="148"/>
      <c r="G29" s="149"/>
      <c r="H29" s="150"/>
      <c r="I29" s="150"/>
      <c r="J29" s="141" t="str">
        <f t="shared" si="3"/>
        <v/>
      </c>
      <c r="K29" s="97" t="str">
        <f t="shared" si="4"/>
        <v/>
      </c>
      <c r="L29" s="90"/>
      <c r="M29" s="145">
        <v>24.0</v>
      </c>
      <c r="N29" s="155"/>
      <c r="O29" s="147"/>
      <c r="P29" s="147"/>
      <c r="Q29" s="147" t="str">
        <f t="shared" si="5"/>
        <v/>
      </c>
      <c r="R29" s="148"/>
      <c r="S29" s="149"/>
      <c r="T29" s="150"/>
      <c r="U29" s="150"/>
      <c r="V29" s="141" t="str">
        <f t="shared" si="6"/>
        <v/>
      </c>
      <c r="W29" s="97" t="str">
        <f t="shared" si="7"/>
        <v/>
      </c>
      <c r="X29" s="90"/>
      <c r="Y29" s="90"/>
      <c r="Z29" s="90"/>
      <c r="AA29" s="90"/>
      <c r="AB29" s="90"/>
      <c r="AC29" s="95"/>
      <c r="AD29" s="90"/>
      <c r="AE29" s="90"/>
      <c r="AF29" s="90"/>
      <c r="AG29" s="95"/>
    </row>
    <row r="30" ht="18.75" customHeight="1">
      <c r="A30" s="145">
        <v>25.0</v>
      </c>
      <c r="B30" s="146"/>
      <c r="C30" s="147"/>
      <c r="D30" s="147"/>
      <c r="E30" s="147" t="str">
        <f t="shared" si="2"/>
        <v/>
      </c>
      <c r="F30" s="148"/>
      <c r="G30" s="149"/>
      <c r="H30" s="150"/>
      <c r="I30" s="150"/>
      <c r="J30" s="141" t="str">
        <f t="shared" si="3"/>
        <v/>
      </c>
      <c r="K30" s="97" t="str">
        <f t="shared" si="4"/>
        <v/>
      </c>
      <c r="L30" s="90"/>
      <c r="M30" s="145">
        <v>25.0</v>
      </c>
      <c r="N30" s="155"/>
      <c r="O30" s="147"/>
      <c r="P30" s="147"/>
      <c r="Q30" s="147" t="str">
        <f t="shared" si="5"/>
        <v/>
      </c>
      <c r="R30" s="148"/>
      <c r="S30" s="149"/>
      <c r="T30" s="150"/>
      <c r="U30" s="150"/>
      <c r="V30" s="141" t="str">
        <f t="shared" si="6"/>
        <v/>
      </c>
      <c r="W30" s="97" t="str">
        <f t="shared" si="7"/>
        <v/>
      </c>
      <c r="X30" s="90"/>
      <c r="Y30" s="90"/>
      <c r="Z30" s="90"/>
      <c r="AA30" s="90"/>
      <c r="AB30" s="90"/>
      <c r="AC30" s="95"/>
      <c r="AD30" s="90"/>
      <c r="AE30" s="90"/>
      <c r="AF30" s="90"/>
      <c r="AG30" s="95"/>
    </row>
    <row r="31" ht="18.75" customHeight="1">
      <c r="A31" s="145">
        <v>26.0</v>
      </c>
      <c r="B31" s="146"/>
      <c r="C31" s="147"/>
      <c r="D31" s="147"/>
      <c r="E31" s="147" t="str">
        <f t="shared" si="2"/>
        <v/>
      </c>
      <c r="F31" s="148"/>
      <c r="G31" s="149"/>
      <c r="H31" s="150"/>
      <c r="I31" s="150"/>
      <c r="J31" s="141" t="str">
        <f t="shared" si="3"/>
        <v/>
      </c>
      <c r="K31" s="97" t="str">
        <f t="shared" si="4"/>
        <v/>
      </c>
      <c r="L31" s="90"/>
      <c r="M31" s="145">
        <v>26.0</v>
      </c>
      <c r="N31" s="155"/>
      <c r="O31" s="147"/>
      <c r="P31" s="147"/>
      <c r="Q31" s="147" t="str">
        <f t="shared" si="5"/>
        <v/>
      </c>
      <c r="R31" s="148"/>
      <c r="S31" s="149"/>
      <c r="T31" s="150"/>
      <c r="U31" s="150"/>
      <c r="V31" s="141" t="str">
        <f t="shared" si="6"/>
        <v/>
      </c>
      <c r="W31" s="97" t="str">
        <f t="shared" si="7"/>
        <v/>
      </c>
      <c r="X31" s="90"/>
      <c r="Y31" s="90"/>
      <c r="Z31" s="90"/>
      <c r="AA31" s="90"/>
      <c r="AB31" s="90"/>
      <c r="AC31" s="95"/>
      <c r="AD31" s="90"/>
      <c r="AE31" s="90"/>
      <c r="AF31" s="90"/>
      <c r="AG31" s="95"/>
    </row>
    <row r="32" ht="18.75" customHeight="1">
      <c r="A32" s="145">
        <v>27.0</v>
      </c>
      <c r="B32" s="146"/>
      <c r="C32" s="147"/>
      <c r="D32" s="147"/>
      <c r="E32" s="147" t="str">
        <f t="shared" si="2"/>
        <v/>
      </c>
      <c r="F32" s="148"/>
      <c r="G32" s="149"/>
      <c r="H32" s="150"/>
      <c r="I32" s="150"/>
      <c r="J32" s="141" t="str">
        <f t="shared" si="3"/>
        <v/>
      </c>
      <c r="K32" s="97" t="str">
        <f t="shared" si="4"/>
        <v/>
      </c>
      <c r="L32" s="90"/>
      <c r="M32" s="145">
        <v>27.0</v>
      </c>
      <c r="N32" s="155"/>
      <c r="O32" s="147"/>
      <c r="P32" s="147"/>
      <c r="Q32" s="147" t="str">
        <f t="shared" si="5"/>
        <v/>
      </c>
      <c r="R32" s="148"/>
      <c r="S32" s="149"/>
      <c r="T32" s="150"/>
      <c r="U32" s="150"/>
      <c r="V32" s="141" t="str">
        <f t="shared" si="6"/>
        <v/>
      </c>
      <c r="W32" s="97" t="str">
        <f t="shared" si="7"/>
        <v/>
      </c>
      <c r="X32" s="90"/>
      <c r="Y32" s="90"/>
      <c r="Z32" s="90"/>
      <c r="AA32" s="90"/>
      <c r="AB32" s="90"/>
      <c r="AC32" s="95"/>
      <c r="AD32" s="90"/>
      <c r="AE32" s="90"/>
      <c r="AF32" s="90"/>
      <c r="AG32" s="95"/>
    </row>
    <row r="33" ht="18.75" customHeight="1">
      <c r="A33" s="145">
        <v>28.0</v>
      </c>
      <c r="B33" s="146"/>
      <c r="C33" s="147"/>
      <c r="D33" s="147"/>
      <c r="E33" s="147" t="str">
        <f t="shared" si="2"/>
        <v/>
      </c>
      <c r="F33" s="148"/>
      <c r="G33" s="149"/>
      <c r="H33" s="150"/>
      <c r="I33" s="150"/>
      <c r="J33" s="141" t="str">
        <f t="shared" si="3"/>
        <v/>
      </c>
      <c r="K33" s="97" t="str">
        <f t="shared" si="4"/>
        <v/>
      </c>
      <c r="L33" s="90"/>
      <c r="M33" s="145">
        <v>28.0</v>
      </c>
      <c r="N33" s="155"/>
      <c r="O33" s="147"/>
      <c r="P33" s="147"/>
      <c r="Q33" s="147" t="str">
        <f t="shared" si="5"/>
        <v/>
      </c>
      <c r="R33" s="148"/>
      <c r="S33" s="149"/>
      <c r="T33" s="150"/>
      <c r="U33" s="150"/>
      <c r="V33" s="141" t="str">
        <f t="shared" si="6"/>
        <v/>
      </c>
      <c r="W33" s="97" t="str">
        <f t="shared" si="7"/>
        <v/>
      </c>
      <c r="X33" s="90"/>
      <c r="Y33" s="90"/>
      <c r="Z33" s="90"/>
      <c r="AA33" s="90"/>
      <c r="AB33" s="90"/>
      <c r="AC33" s="95"/>
      <c r="AD33" s="90"/>
      <c r="AE33" s="90"/>
      <c r="AF33" s="90"/>
      <c r="AG33" s="95"/>
    </row>
    <row r="34" ht="18.75" customHeight="1">
      <c r="A34" s="145">
        <v>29.0</v>
      </c>
      <c r="B34" s="146"/>
      <c r="C34" s="147"/>
      <c r="D34" s="147"/>
      <c r="E34" s="147" t="str">
        <f t="shared" si="2"/>
        <v/>
      </c>
      <c r="F34" s="148"/>
      <c r="G34" s="149"/>
      <c r="H34" s="150"/>
      <c r="I34" s="150"/>
      <c r="J34" s="141" t="str">
        <f t="shared" si="3"/>
        <v/>
      </c>
      <c r="K34" s="97" t="str">
        <f t="shared" si="4"/>
        <v/>
      </c>
      <c r="L34" s="90"/>
      <c r="M34" s="145">
        <v>29.0</v>
      </c>
      <c r="N34" s="155"/>
      <c r="O34" s="147"/>
      <c r="P34" s="147"/>
      <c r="Q34" s="147" t="str">
        <f t="shared" si="5"/>
        <v/>
      </c>
      <c r="R34" s="148"/>
      <c r="S34" s="149"/>
      <c r="T34" s="150"/>
      <c r="U34" s="150"/>
      <c r="V34" s="141" t="str">
        <f t="shared" si="6"/>
        <v/>
      </c>
      <c r="W34" s="97" t="str">
        <f t="shared" si="7"/>
        <v/>
      </c>
      <c r="X34" s="90"/>
      <c r="Y34" s="90"/>
      <c r="Z34" s="90"/>
      <c r="AA34" s="90"/>
      <c r="AB34" s="90"/>
      <c r="AC34" s="95"/>
      <c r="AD34" s="90"/>
      <c r="AE34" s="90"/>
      <c r="AF34" s="90"/>
      <c r="AG34" s="95"/>
    </row>
    <row r="35" ht="18.75" customHeight="1">
      <c r="A35" s="161">
        <v>30.0</v>
      </c>
      <c r="B35" s="162"/>
      <c r="C35" s="163"/>
      <c r="D35" s="163"/>
      <c r="E35" s="163" t="str">
        <f t="shared" si="2"/>
        <v/>
      </c>
      <c r="F35" s="164"/>
      <c r="G35" s="149"/>
      <c r="H35" s="150"/>
      <c r="I35" s="165"/>
      <c r="J35" s="141" t="str">
        <f t="shared" si="3"/>
        <v/>
      </c>
      <c r="K35" s="97" t="str">
        <f t="shared" si="4"/>
        <v/>
      </c>
      <c r="L35" s="90"/>
      <c r="M35" s="145">
        <v>30.0</v>
      </c>
      <c r="N35" s="155"/>
      <c r="O35" s="147"/>
      <c r="P35" s="147"/>
      <c r="Q35" s="147" t="str">
        <f t="shared" si="5"/>
        <v/>
      </c>
      <c r="R35" s="148"/>
      <c r="S35" s="149"/>
      <c r="T35" s="150"/>
      <c r="U35" s="165"/>
      <c r="V35" s="141" t="str">
        <f t="shared" si="6"/>
        <v/>
      </c>
      <c r="W35" s="97" t="str">
        <f t="shared" si="7"/>
        <v/>
      </c>
      <c r="X35" s="90"/>
      <c r="Y35" s="90"/>
      <c r="Z35" s="90"/>
      <c r="AA35" s="90"/>
      <c r="AB35" s="90"/>
      <c r="AC35" s="95"/>
      <c r="AD35" s="90"/>
      <c r="AE35" s="90"/>
      <c r="AF35" s="90"/>
      <c r="AG35" s="95"/>
    </row>
    <row r="36" ht="18.75" customHeight="1">
      <c r="A36" s="96"/>
      <c r="B36" s="166"/>
      <c r="C36" s="166"/>
      <c r="D36" s="166"/>
      <c r="E36" s="166"/>
      <c r="F36" s="167"/>
      <c r="G36" s="166"/>
      <c r="H36" s="168"/>
      <c r="I36" s="169" t="s">
        <v>16</v>
      </c>
      <c r="J36" s="168" t="str">
        <f>COUNT(J6:J35)</f>
        <v>0</v>
      </c>
      <c r="K36" s="166"/>
      <c r="L36" s="90"/>
      <c r="M36" s="96"/>
      <c r="N36" s="167"/>
      <c r="O36" s="166"/>
      <c r="P36" s="166"/>
      <c r="Q36" s="166"/>
      <c r="R36" s="167"/>
      <c r="S36" s="166"/>
      <c r="T36" s="168"/>
      <c r="U36" s="169" t="s">
        <v>16</v>
      </c>
      <c r="V36" s="168" t="str">
        <f>COUNT(V6:V35)</f>
        <v>0</v>
      </c>
      <c r="W36" s="166"/>
      <c r="X36" s="90"/>
      <c r="Y36" s="90"/>
      <c r="Z36" s="90"/>
      <c r="AA36" s="90"/>
      <c r="AB36" s="90"/>
      <c r="AC36" s="95"/>
      <c r="AD36" s="90"/>
      <c r="AE36" s="90"/>
      <c r="AF36" s="90"/>
      <c r="AG36" s="95"/>
    </row>
    <row r="37" ht="18.75" customHeight="1">
      <c r="A37" s="109"/>
      <c r="B37" s="117"/>
      <c r="C37" s="117"/>
      <c r="D37" s="117"/>
      <c r="E37" s="117"/>
      <c r="F37" s="170"/>
      <c r="G37" s="117"/>
      <c r="H37" s="171"/>
      <c r="I37" s="172" t="s">
        <v>55</v>
      </c>
      <c r="J37" s="173" t="str">
        <f>SUM(J6:J35)</f>
        <v> 0 </v>
      </c>
      <c r="K37" s="117"/>
      <c r="L37" s="90"/>
      <c r="M37" s="109"/>
      <c r="N37" s="170"/>
      <c r="O37" s="117"/>
      <c r="P37" s="117"/>
      <c r="Q37" s="117"/>
      <c r="R37" s="170"/>
      <c r="S37" s="117"/>
      <c r="T37" s="171"/>
      <c r="U37" s="172" t="s">
        <v>55</v>
      </c>
      <c r="V37" s="174" t="str">
        <f>SUM(V6:V35)</f>
        <v> 0 </v>
      </c>
      <c r="W37" s="117"/>
      <c r="X37" s="90"/>
      <c r="Y37" s="90"/>
      <c r="Z37" s="90"/>
      <c r="AA37" s="90"/>
      <c r="AB37" s="90"/>
      <c r="AC37" s="95"/>
      <c r="AD37" s="90"/>
      <c r="AE37" s="90"/>
      <c r="AF37" s="90"/>
      <c r="AG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5"/>
      <c r="AD38" s="90"/>
      <c r="AE38" s="90"/>
      <c r="AF38" s="90"/>
      <c r="AG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5"/>
      <c r="AD39" s="90"/>
      <c r="AE39" s="90"/>
      <c r="AF39" s="90"/>
      <c r="AG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5"/>
      <c r="AD40" s="90"/>
      <c r="AE40" s="90"/>
      <c r="AF40" s="90"/>
      <c r="AG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5"/>
      <c r="AD41" s="90"/>
      <c r="AE41" s="90"/>
      <c r="AF41" s="90"/>
      <c r="AG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5"/>
      <c r="AD42" s="90"/>
      <c r="AE42" s="90"/>
      <c r="AF42" s="90"/>
      <c r="AG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5"/>
      <c r="AD43" s="90"/>
      <c r="AE43" s="90"/>
      <c r="AF43" s="90"/>
      <c r="AG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5"/>
      <c r="AD44" s="90"/>
      <c r="AE44" s="90"/>
      <c r="AF44" s="90"/>
      <c r="AG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5"/>
      <c r="AD45" s="90"/>
      <c r="AE45" s="90"/>
      <c r="AF45" s="90"/>
      <c r="AG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5"/>
      <c r="AD46" s="90"/>
      <c r="AE46" s="90"/>
      <c r="AF46" s="90"/>
      <c r="AG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5"/>
      <c r="AD47" s="90"/>
      <c r="AE47" s="90"/>
      <c r="AF47" s="90"/>
      <c r="AG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5"/>
      <c r="AD48" s="90"/>
      <c r="AE48" s="90"/>
      <c r="AF48" s="90"/>
      <c r="AG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5"/>
      <c r="AD49" s="90"/>
      <c r="AE49" s="90"/>
      <c r="AF49" s="90"/>
      <c r="AG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5"/>
      <c r="AD50" s="90"/>
      <c r="AE50" s="90"/>
      <c r="AF50" s="90"/>
      <c r="AG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5"/>
      <c r="AD51" s="90"/>
      <c r="AE51" s="90"/>
      <c r="AF51" s="90"/>
      <c r="AG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5"/>
      <c r="AD52" s="90"/>
      <c r="AE52" s="90"/>
      <c r="AF52" s="90"/>
      <c r="AG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5"/>
      <c r="AD53" s="90"/>
      <c r="AE53" s="90"/>
      <c r="AF53" s="90"/>
      <c r="AG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5"/>
      <c r="AD54" s="90"/>
      <c r="AE54" s="90"/>
      <c r="AF54" s="90"/>
      <c r="AG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5"/>
      <c r="AD55" s="90"/>
      <c r="AE55" s="90"/>
      <c r="AF55" s="90"/>
      <c r="AG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5"/>
      <c r="AD56" s="90"/>
      <c r="AE56" s="90"/>
      <c r="AF56" s="90"/>
      <c r="AG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5"/>
      <c r="AD57" s="90"/>
      <c r="AE57" s="90"/>
      <c r="AF57" s="90"/>
      <c r="AG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5"/>
      <c r="AD58" s="90"/>
      <c r="AE58" s="90"/>
      <c r="AF58" s="90"/>
      <c r="AG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5"/>
      <c r="AD59" s="90"/>
      <c r="AE59" s="90"/>
      <c r="AF59" s="90"/>
      <c r="AG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5"/>
      <c r="AD60" s="90"/>
      <c r="AE60" s="90"/>
      <c r="AF60" s="90"/>
      <c r="AG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5"/>
      <c r="AD61" s="90"/>
      <c r="AE61" s="90"/>
      <c r="AF61" s="90"/>
      <c r="AG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5"/>
      <c r="AD62" s="90"/>
      <c r="AE62" s="90"/>
      <c r="AF62" s="90"/>
      <c r="AG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5"/>
      <c r="AD63" s="90"/>
      <c r="AE63" s="90"/>
      <c r="AF63" s="90"/>
      <c r="AG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5"/>
      <c r="AD64" s="90"/>
      <c r="AE64" s="90"/>
      <c r="AF64" s="90"/>
      <c r="AG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5"/>
      <c r="AD65" s="90"/>
      <c r="AE65" s="90"/>
      <c r="AF65" s="90"/>
      <c r="AG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5"/>
      <c r="AD66" s="90"/>
      <c r="AE66" s="90"/>
      <c r="AF66" s="90"/>
      <c r="AG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5"/>
      <c r="AD67" s="90"/>
      <c r="AE67" s="90"/>
      <c r="AF67" s="90"/>
      <c r="AG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5"/>
      <c r="AD68" s="90"/>
      <c r="AE68" s="90"/>
      <c r="AF68" s="90"/>
      <c r="AG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5"/>
      <c r="AD69" s="90"/>
      <c r="AE69" s="90"/>
      <c r="AF69" s="90"/>
      <c r="AG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5"/>
      <c r="AD70" s="90"/>
      <c r="AE70" s="90"/>
      <c r="AF70" s="90"/>
      <c r="AG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5"/>
      <c r="AD71" s="90"/>
      <c r="AE71" s="90"/>
      <c r="AF71" s="90"/>
      <c r="AG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5"/>
      <c r="AD72" s="90"/>
      <c r="AE72" s="90"/>
      <c r="AF72" s="90"/>
      <c r="AG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5"/>
      <c r="AD73" s="90"/>
      <c r="AE73" s="90"/>
      <c r="AF73" s="90"/>
      <c r="AG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5"/>
      <c r="AD74" s="90"/>
      <c r="AE74" s="90"/>
      <c r="AF74" s="90"/>
      <c r="AG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5"/>
      <c r="AD75" s="90"/>
      <c r="AE75" s="90"/>
      <c r="AF75" s="90"/>
      <c r="AG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5"/>
      <c r="AD76" s="90"/>
      <c r="AE76" s="90"/>
      <c r="AF76" s="90"/>
      <c r="AG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5"/>
      <c r="AD77" s="90"/>
      <c r="AE77" s="90"/>
      <c r="AF77" s="90"/>
      <c r="AG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5"/>
      <c r="AD78" s="90"/>
      <c r="AE78" s="90"/>
      <c r="AF78" s="90"/>
      <c r="AG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5"/>
      <c r="AD79" s="90"/>
      <c r="AE79" s="90"/>
      <c r="AF79" s="90"/>
      <c r="AG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5"/>
      <c r="AD80" s="90"/>
      <c r="AE80" s="90"/>
      <c r="AF80" s="90"/>
      <c r="AG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5"/>
      <c r="AD81" s="90"/>
      <c r="AE81" s="90"/>
      <c r="AF81" s="90"/>
      <c r="AG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5"/>
      <c r="AD82" s="90"/>
      <c r="AE82" s="90"/>
      <c r="AF82" s="90"/>
      <c r="AG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5"/>
      <c r="AD83" s="90"/>
      <c r="AE83" s="90"/>
      <c r="AF83" s="90"/>
      <c r="AG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5"/>
      <c r="AD84" s="90"/>
      <c r="AE84" s="90"/>
      <c r="AF84" s="90"/>
      <c r="AG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5"/>
      <c r="AD85" s="90"/>
      <c r="AE85" s="90"/>
      <c r="AF85" s="90"/>
      <c r="AG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5"/>
      <c r="AD86" s="90"/>
      <c r="AE86" s="90"/>
      <c r="AF86" s="90"/>
      <c r="AG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5"/>
      <c r="AD87" s="90"/>
      <c r="AE87" s="90"/>
      <c r="AF87" s="90"/>
      <c r="AG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5"/>
      <c r="AD88" s="90"/>
      <c r="AE88" s="90"/>
      <c r="AF88" s="90"/>
      <c r="AG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5"/>
      <c r="AD89" s="90"/>
      <c r="AE89" s="90"/>
      <c r="AF89" s="90"/>
      <c r="AG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5"/>
      <c r="AD90" s="90"/>
      <c r="AE90" s="90"/>
      <c r="AF90" s="90"/>
      <c r="AG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5"/>
      <c r="AD91" s="90"/>
      <c r="AE91" s="90"/>
      <c r="AF91" s="90"/>
      <c r="AG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5"/>
      <c r="AD92" s="90"/>
      <c r="AE92" s="90"/>
      <c r="AF92" s="90"/>
      <c r="AG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5"/>
      <c r="AD93" s="90"/>
      <c r="AE93" s="90"/>
      <c r="AF93" s="90"/>
      <c r="AG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5"/>
      <c r="AD94" s="90"/>
      <c r="AE94" s="90"/>
      <c r="AF94" s="90"/>
      <c r="AG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5"/>
      <c r="AD95" s="90"/>
      <c r="AE95" s="90"/>
      <c r="AF95" s="90"/>
      <c r="AG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5"/>
      <c r="AD96" s="90"/>
      <c r="AE96" s="90"/>
      <c r="AF96" s="90"/>
      <c r="AG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5"/>
      <c r="AD97" s="90"/>
      <c r="AE97" s="90"/>
      <c r="AF97" s="90"/>
      <c r="AG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5"/>
      <c r="AD98" s="90"/>
      <c r="AE98" s="90"/>
      <c r="AF98" s="90"/>
      <c r="AG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5"/>
      <c r="AD99" s="90"/>
      <c r="AE99" s="90"/>
      <c r="AF99" s="90"/>
      <c r="AG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5"/>
      <c r="AD100" s="90"/>
      <c r="AE100" s="90"/>
      <c r="AF100" s="90"/>
      <c r="AG100" s="95"/>
    </row>
  </sheetData>
  <mergeCells count="21">
    <mergeCell ref="O3:Q3"/>
    <mergeCell ref="O2:Q2"/>
    <mergeCell ref="C4:C5"/>
    <mergeCell ref="E4:E5"/>
    <mergeCell ref="D4:D5"/>
    <mergeCell ref="H4:I4"/>
    <mergeCell ref="H2:J2"/>
    <mergeCell ref="C1:G1"/>
    <mergeCell ref="C2:E2"/>
    <mergeCell ref="C3:E3"/>
    <mergeCell ref="A4:A5"/>
    <mergeCell ref="B4:B5"/>
    <mergeCell ref="Q4:Q5"/>
    <mergeCell ref="P4:P5"/>
    <mergeCell ref="V4:V5"/>
    <mergeCell ref="T4:U4"/>
    <mergeCell ref="J4:J5"/>
    <mergeCell ref="M4:M5"/>
    <mergeCell ref="N4:N5"/>
    <mergeCell ref="O4:O5"/>
    <mergeCell ref="T2:V2"/>
  </mergeCells>
  <dataValidations>
    <dataValidation type="list" allowBlank="1" showErrorMessage="1" sqref="G2">
      <formula1>"アルペン,クロスカントリー"</formula1>
    </dataValidation>
    <dataValidation type="list" allowBlank="1" showErrorMessage="1" sqref="C3">
      <formula1>"ＧＳ,ＳＬ,ＦＲ,ＣＬ,ＳＰ"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2EFD9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3.43"/>
    <col customWidth="1" min="2" max="5" width="12.43"/>
    <col customWidth="1" min="6" max="6" width="8.43"/>
    <col customWidth="1" min="7" max="7" width="7.71"/>
    <col customWidth="1" min="8" max="8" width="14.43"/>
    <col customWidth="1" min="9" max="9" width="12.57"/>
    <col customWidth="1" min="10" max="10" width="12.86"/>
    <col customWidth="1" min="11" max="11" width="9.0"/>
    <col customWidth="1" hidden="1" min="12" max="12" width="7.57"/>
    <col customWidth="1" min="13" max="13" width="0.86"/>
    <col customWidth="1" min="14" max="14" width="3.43"/>
    <col customWidth="1" min="15" max="15" width="12.43"/>
    <col customWidth="1" min="16" max="18" width="12.0"/>
    <col customWidth="1" min="19" max="19" width="8.43"/>
    <col customWidth="1" min="20" max="20" width="8.29"/>
    <col customWidth="1" min="21" max="21" width="14.43"/>
    <col customWidth="1" min="22" max="22" width="12.43"/>
    <col customWidth="1" min="23" max="23" width="12.29"/>
    <col customWidth="1" min="24" max="24" width="9.0"/>
    <col customWidth="1" hidden="1" min="25" max="25" width="7.57"/>
    <col customWidth="1" min="26" max="26" width="7.57"/>
    <col customWidth="1" hidden="1" min="27" max="27" width="3.0"/>
    <col customWidth="1" hidden="1" min="28" max="29" width="7.14"/>
    <col customWidth="1" hidden="1" min="30" max="30" width="13.0"/>
    <col customWidth="1" hidden="1" min="31" max="31" width="9.0"/>
    <col customWidth="1" hidden="1" min="32" max="33" width="7.14"/>
    <col customWidth="1" hidden="1" min="34" max="34" width="13.0"/>
    <col customWidth="1" hidden="1" min="35" max="35" width="9.0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3"/>
      <c r="H1" s="94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5"/>
      <c r="AF1" s="90"/>
      <c r="AG1" s="90"/>
      <c r="AH1" s="90"/>
      <c r="AI1" s="95"/>
    </row>
    <row r="2" ht="18.75" customHeight="1">
      <c r="A2" s="96"/>
      <c r="B2" s="97" t="s">
        <v>24</v>
      </c>
      <c r="C2" s="98">
        <v>44933.0</v>
      </c>
      <c r="D2" s="99"/>
      <c r="E2" s="99"/>
      <c r="F2" s="100"/>
      <c r="G2" s="97" t="s">
        <v>15</v>
      </c>
      <c r="H2" s="101" t="s">
        <v>14</v>
      </c>
      <c r="I2" s="175" t="s">
        <v>127</v>
      </c>
      <c r="J2" s="9"/>
      <c r="K2" s="10"/>
      <c r="L2" s="103"/>
      <c r="M2" s="90"/>
      <c r="N2" s="96"/>
      <c r="O2" s="104" t="s">
        <v>24</v>
      </c>
      <c r="P2" s="105" t="str">
        <f t="shared" ref="P2:P3" si="1">C2</f>
        <v>2023/1/7 (Sat)</v>
      </c>
      <c r="Q2" s="9"/>
      <c r="R2" s="9"/>
      <c r="S2" s="106"/>
      <c r="T2" s="104" t="s">
        <v>15</v>
      </c>
      <c r="U2" s="107" t="s">
        <v>14</v>
      </c>
      <c r="V2" s="176" t="str">
        <f>I2</f>
        <v>大阪府スポーツ大会兼国体予選</v>
      </c>
      <c r="W2" s="9"/>
      <c r="X2" s="10"/>
      <c r="Y2" s="103"/>
      <c r="Z2" s="90"/>
      <c r="AA2" s="90"/>
      <c r="AB2" s="90"/>
      <c r="AC2" s="90"/>
      <c r="AD2" s="90"/>
      <c r="AE2" s="95"/>
      <c r="AF2" s="90"/>
      <c r="AG2" s="90"/>
      <c r="AH2" s="90"/>
      <c r="AI2" s="95"/>
    </row>
    <row r="3" ht="18.75" customHeight="1">
      <c r="A3" s="109"/>
      <c r="B3" s="110" t="s">
        <v>26</v>
      </c>
      <c r="C3" s="111" t="s">
        <v>128</v>
      </c>
      <c r="D3" s="18"/>
      <c r="E3" s="18"/>
      <c r="F3" s="112"/>
      <c r="G3" s="110" t="s">
        <v>28</v>
      </c>
      <c r="H3" s="113" t="s">
        <v>18</v>
      </c>
      <c r="I3" s="114" t="s">
        <v>29</v>
      </c>
      <c r="J3" s="115" t="str">
        <f>'基本情報'!I9</f>
        <v>4/1/2022</v>
      </c>
      <c r="K3" s="116"/>
      <c r="L3" s="117"/>
      <c r="M3" s="90"/>
      <c r="N3" s="109"/>
      <c r="O3" s="110" t="s">
        <v>26</v>
      </c>
      <c r="P3" s="111" t="str">
        <f t="shared" si="1"/>
        <v>ＣＬ</v>
      </c>
      <c r="Q3" s="18"/>
      <c r="R3" s="18"/>
      <c r="S3" s="112"/>
      <c r="T3" s="110" t="s">
        <v>28</v>
      </c>
      <c r="U3" s="118" t="s">
        <v>20</v>
      </c>
      <c r="V3" s="114" t="s">
        <v>29</v>
      </c>
      <c r="W3" s="115" t="str">
        <f>J3</f>
        <v>4/1/2022</v>
      </c>
      <c r="X3" s="116"/>
      <c r="Y3" s="117"/>
      <c r="Z3" s="90"/>
      <c r="AA3" s="90"/>
      <c r="AB3" s="90"/>
      <c r="AC3" s="90"/>
      <c r="AD3" s="90" t="s">
        <v>30</v>
      </c>
      <c r="AE3" s="95"/>
      <c r="AF3" s="90"/>
      <c r="AG3" s="90"/>
      <c r="AH3" s="90"/>
      <c r="AI3" s="95"/>
    </row>
    <row r="4" ht="25.5" customHeight="1">
      <c r="A4" s="119"/>
      <c r="B4" s="120" t="s">
        <v>129</v>
      </c>
      <c r="C4" s="120" t="s">
        <v>130</v>
      </c>
      <c r="D4" s="121" t="s">
        <v>33</v>
      </c>
      <c r="E4" s="120" t="s">
        <v>34</v>
      </c>
      <c r="F4" s="120" t="s">
        <v>131</v>
      </c>
      <c r="G4" s="121" t="s">
        <v>36</v>
      </c>
      <c r="H4" s="121" t="s">
        <v>37</v>
      </c>
      <c r="I4" s="122" t="s">
        <v>38</v>
      </c>
      <c r="J4" s="106"/>
      <c r="K4" s="123" t="s">
        <v>132</v>
      </c>
      <c r="L4" s="121" t="s">
        <v>40</v>
      </c>
      <c r="M4" s="90"/>
      <c r="N4" s="119"/>
      <c r="O4" s="120" t="s">
        <v>133</v>
      </c>
      <c r="P4" s="120" t="s">
        <v>134</v>
      </c>
      <c r="Q4" s="121" t="s">
        <v>33</v>
      </c>
      <c r="R4" s="120" t="s">
        <v>34</v>
      </c>
      <c r="S4" s="120" t="s">
        <v>135</v>
      </c>
      <c r="T4" s="121" t="s">
        <v>36</v>
      </c>
      <c r="U4" s="121" t="s">
        <v>37</v>
      </c>
      <c r="V4" s="122" t="s">
        <v>38</v>
      </c>
      <c r="W4" s="106"/>
      <c r="X4" s="123" t="s">
        <v>136</v>
      </c>
      <c r="Y4" s="121" t="s">
        <v>40</v>
      </c>
      <c r="Z4" s="90"/>
      <c r="AA4" s="124"/>
      <c r="AB4" s="124" t="s">
        <v>45</v>
      </c>
      <c r="AC4" s="125"/>
      <c r="AD4" s="125"/>
      <c r="AE4" s="126"/>
      <c r="AF4" s="125" t="s">
        <v>46</v>
      </c>
      <c r="AG4" s="125"/>
      <c r="AH4" s="125"/>
      <c r="AI4" s="126"/>
    </row>
    <row r="5" ht="21.0" customHeight="1">
      <c r="A5" s="60"/>
      <c r="B5" s="127"/>
      <c r="C5" s="127"/>
      <c r="D5" s="127"/>
      <c r="E5" s="127"/>
      <c r="F5" s="127"/>
      <c r="G5" s="128" t="s">
        <v>47</v>
      </c>
      <c r="H5" s="128" t="s">
        <v>48</v>
      </c>
      <c r="I5" s="110" t="s">
        <v>49</v>
      </c>
      <c r="J5" s="110" t="s">
        <v>50</v>
      </c>
      <c r="K5" s="129"/>
      <c r="L5" s="128"/>
      <c r="M5" s="90"/>
      <c r="N5" s="60"/>
      <c r="O5" s="127"/>
      <c r="P5" s="127"/>
      <c r="Q5" s="127"/>
      <c r="R5" s="127"/>
      <c r="S5" s="127"/>
      <c r="T5" s="128" t="s">
        <v>47</v>
      </c>
      <c r="U5" s="128" t="s">
        <v>48</v>
      </c>
      <c r="V5" s="110" t="s">
        <v>49</v>
      </c>
      <c r="W5" s="110" t="s">
        <v>50</v>
      </c>
      <c r="X5" s="129"/>
      <c r="Y5" s="128"/>
      <c r="Z5" s="90"/>
      <c r="AA5" s="130"/>
      <c r="AB5" s="131" t="s">
        <v>51</v>
      </c>
      <c r="AC5" s="132" t="s">
        <v>52</v>
      </c>
      <c r="AD5" s="132" t="s">
        <v>53</v>
      </c>
      <c r="AE5" s="133" t="s">
        <v>54</v>
      </c>
      <c r="AF5" s="134" t="s">
        <v>51</v>
      </c>
      <c r="AG5" s="132" t="s">
        <v>52</v>
      </c>
      <c r="AH5" s="132" t="s">
        <v>53</v>
      </c>
      <c r="AI5" s="133" t="s">
        <v>54</v>
      </c>
    </row>
    <row r="6" ht="18.75" customHeight="1">
      <c r="A6" s="135">
        <v>1.0</v>
      </c>
      <c r="B6" s="136"/>
      <c r="C6" s="137"/>
      <c r="D6" s="137"/>
      <c r="E6" s="137"/>
      <c r="F6" s="137" t="str">
        <f t="shared" ref="F6:F35" si="2">IF(H6="","",IFERROR(VLOOKUP(L6,$AB$6:$AE$20,3),"参加不可"))</f>
        <v/>
      </c>
      <c r="G6" s="138"/>
      <c r="H6" s="139"/>
      <c r="I6" s="140"/>
      <c r="J6" s="140"/>
      <c r="K6" s="141" t="str">
        <f t="shared" ref="K6:K35" si="3">IF(H6="","",IFERROR(VLOOKUP(L6,$AB$6:$AE$20,4),"参加不可"))</f>
        <v/>
      </c>
      <c r="L6" s="97" t="str">
        <f t="shared" ref="L6:L35" si="4">IF(H6="","",DATEDIF(H6,J$3,"Y"))</f>
        <v/>
      </c>
      <c r="M6" s="90"/>
      <c r="N6" s="135">
        <v>1.0</v>
      </c>
      <c r="O6" s="142"/>
      <c r="P6" s="137"/>
      <c r="Q6" s="137"/>
      <c r="R6" s="137"/>
      <c r="S6" s="137" t="str">
        <f t="shared" ref="S6:S35" si="5">IF(U6="","",IFERROR(VLOOKUP(Y6,$AF$6:$AI$20,3),"参加不可"))</f>
        <v/>
      </c>
      <c r="T6" s="138"/>
      <c r="U6" s="139"/>
      <c r="V6" s="140"/>
      <c r="W6" s="140"/>
      <c r="X6" s="141" t="str">
        <f t="shared" ref="X6:X35" si="6">IF(U6="","",IFERROR(VLOOKUP(Y6,$AF$6:$AI$20,4),"参加不可"))</f>
        <v/>
      </c>
      <c r="Y6" s="97" t="str">
        <f t="shared" ref="Y6:Y35" si="7">IF(U6="","",DATEDIF(U6,W$3,"Y"))</f>
        <v/>
      </c>
      <c r="Z6" s="90"/>
      <c r="AA6" s="143">
        <v>1.0</v>
      </c>
      <c r="AB6" s="135">
        <v>10.0</v>
      </c>
      <c r="AC6" s="140">
        <v>14.0</v>
      </c>
      <c r="AD6" s="140" t="s">
        <v>75</v>
      </c>
      <c r="AE6" s="141">
        <v>5000.0</v>
      </c>
      <c r="AF6" s="144">
        <v>10.0</v>
      </c>
      <c r="AG6" s="140">
        <v>14.0</v>
      </c>
      <c r="AH6" s="140" t="s">
        <v>76</v>
      </c>
      <c r="AI6" s="141">
        <v>5000.0</v>
      </c>
    </row>
    <row r="7" ht="18.75" customHeight="1">
      <c r="A7" s="145">
        <v>2.0</v>
      </c>
      <c r="B7" s="146"/>
      <c r="C7" s="147"/>
      <c r="D7" s="147"/>
      <c r="E7" s="147"/>
      <c r="F7" s="147" t="str">
        <f t="shared" si="2"/>
        <v/>
      </c>
      <c r="G7" s="148"/>
      <c r="H7" s="149"/>
      <c r="I7" s="150"/>
      <c r="J7" s="150"/>
      <c r="K7" s="141" t="str">
        <f t="shared" si="3"/>
        <v/>
      </c>
      <c r="L7" s="97" t="str">
        <f t="shared" si="4"/>
        <v/>
      </c>
      <c r="M7" s="90"/>
      <c r="N7" s="145">
        <v>2.0</v>
      </c>
      <c r="O7" s="146"/>
      <c r="P7" s="147"/>
      <c r="Q7" s="147"/>
      <c r="R7" s="147"/>
      <c r="S7" s="147" t="str">
        <f t="shared" si="5"/>
        <v/>
      </c>
      <c r="T7" s="148"/>
      <c r="U7" s="149"/>
      <c r="V7" s="150"/>
      <c r="W7" s="150"/>
      <c r="X7" s="141" t="str">
        <f t="shared" si="6"/>
        <v/>
      </c>
      <c r="Y7" s="97" t="str">
        <f t="shared" si="7"/>
        <v/>
      </c>
      <c r="Z7" s="90"/>
      <c r="AA7" s="151">
        <v>2.0</v>
      </c>
      <c r="AB7" s="152" t="str">
        <f t="shared" ref="AB7:AB11" si="8">IF(AC6="","",AC6+1)</f>
        <v>15</v>
      </c>
      <c r="AC7" s="150">
        <v>17.0</v>
      </c>
      <c r="AD7" s="150" t="s">
        <v>77</v>
      </c>
      <c r="AE7" s="153">
        <v>5000.0</v>
      </c>
      <c r="AF7" s="154" t="str">
        <f t="shared" ref="AF7:AF20" si="9">IF(AG6="","",AG6+1)</f>
        <v>15</v>
      </c>
      <c r="AG7" s="150">
        <v>17.0</v>
      </c>
      <c r="AH7" s="150" t="s">
        <v>78</v>
      </c>
      <c r="AI7" s="153">
        <v>5000.0</v>
      </c>
    </row>
    <row r="8" ht="18.75" customHeight="1">
      <c r="A8" s="145">
        <v>3.0</v>
      </c>
      <c r="B8" s="146"/>
      <c r="C8" s="147"/>
      <c r="D8" s="147"/>
      <c r="E8" s="147"/>
      <c r="F8" s="147" t="str">
        <f t="shared" si="2"/>
        <v/>
      </c>
      <c r="G8" s="148"/>
      <c r="H8" s="149"/>
      <c r="I8" s="150"/>
      <c r="J8" s="150"/>
      <c r="K8" s="141" t="str">
        <f t="shared" si="3"/>
        <v/>
      </c>
      <c r="L8" s="97" t="str">
        <f t="shared" si="4"/>
        <v/>
      </c>
      <c r="M8" s="90"/>
      <c r="N8" s="145">
        <v>3.0</v>
      </c>
      <c r="O8" s="155"/>
      <c r="P8" s="147"/>
      <c r="Q8" s="147"/>
      <c r="R8" s="147"/>
      <c r="S8" s="147" t="str">
        <f t="shared" si="5"/>
        <v/>
      </c>
      <c r="T8" s="148"/>
      <c r="U8" s="149"/>
      <c r="V8" s="150"/>
      <c r="W8" s="150"/>
      <c r="X8" s="141" t="str">
        <f t="shared" si="6"/>
        <v/>
      </c>
      <c r="Y8" s="97" t="str">
        <f t="shared" si="7"/>
        <v/>
      </c>
      <c r="Z8" s="90"/>
      <c r="AA8" s="151">
        <v>3.0</v>
      </c>
      <c r="AB8" s="152" t="str">
        <f t="shared" si="8"/>
        <v>18</v>
      </c>
      <c r="AC8" s="150">
        <v>25.0</v>
      </c>
      <c r="AD8" s="150" t="s">
        <v>137</v>
      </c>
      <c r="AE8" s="153">
        <v>6000.0</v>
      </c>
      <c r="AF8" s="154" t="str">
        <f t="shared" si="9"/>
        <v>18</v>
      </c>
      <c r="AG8" s="150">
        <v>23.0</v>
      </c>
      <c r="AH8" s="150" t="s">
        <v>80</v>
      </c>
      <c r="AI8" s="153">
        <v>6000.0</v>
      </c>
    </row>
    <row r="9" ht="18.75" customHeight="1">
      <c r="A9" s="145">
        <v>4.0</v>
      </c>
      <c r="B9" s="146"/>
      <c r="C9" s="147"/>
      <c r="D9" s="147"/>
      <c r="E9" s="147"/>
      <c r="F9" s="147" t="str">
        <f t="shared" si="2"/>
        <v/>
      </c>
      <c r="G9" s="148"/>
      <c r="H9" s="149"/>
      <c r="I9" s="150"/>
      <c r="J9" s="150"/>
      <c r="K9" s="141" t="str">
        <f t="shared" si="3"/>
        <v/>
      </c>
      <c r="L9" s="97" t="str">
        <f t="shared" si="4"/>
        <v/>
      </c>
      <c r="M9" s="90"/>
      <c r="N9" s="145">
        <v>4.0</v>
      </c>
      <c r="O9" s="155"/>
      <c r="P9" s="147"/>
      <c r="Q9" s="147"/>
      <c r="R9" s="147"/>
      <c r="S9" s="147" t="str">
        <f t="shared" si="5"/>
        <v/>
      </c>
      <c r="T9" s="148"/>
      <c r="U9" s="149"/>
      <c r="V9" s="150"/>
      <c r="W9" s="150"/>
      <c r="X9" s="141" t="str">
        <f t="shared" si="6"/>
        <v/>
      </c>
      <c r="Y9" s="97" t="str">
        <f t="shared" si="7"/>
        <v/>
      </c>
      <c r="Z9" s="90"/>
      <c r="AA9" s="151">
        <v>4.0</v>
      </c>
      <c r="AB9" s="152" t="str">
        <f t="shared" si="8"/>
        <v>26</v>
      </c>
      <c r="AC9" s="150">
        <v>33.0</v>
      </c>
      <c r="AD9" s="150" t="s">
        <v>81</v>
      </c>
      <c r="AE9" s="153">
        <v>6000.0</v>
      </c>
      <c r="AF9" s="154" t="str">
        <f t="shared" si="9"/>
        <v>24</v>
      </c>
      <c r="AG9" s="150"/>
      <c r="AH9" s="150" t="s">
        <v>82</v>
      </c>
      <c r="AI9" s="153">
        <v>6000.0</v>
      </c>
    </row>
    <row r="10" ht="18.75" customHeight="1">
      <c r="A10" s="145">
        <v>5.0</v>
      </c>
      <c r="B10" s="146"/>
      <c r="C10" s="147"/>
      <c r="D10" s="147"/>
      <c r="E10" s="147"/>
      <c r="F10" s="147" t="str">
        <f t="shared" si="2"/>
        <v/>
      </c>
      <c r="G10" s="148"/>
      <c r="H10" s="149"/>
      <c r="I10" s="150"/>
      <c r="J10" s="150"/>
      <c r="K10" s="141" t="str">
        <f t="shared" si="3"/>
        <v/>
      </c>
      <c r="L10" s="97" t="str">
        <f t="shared" si="4"/>
        <v/>
      </c>
      <c r="M10" s="90"/>
      <c r="N10" s="145">
        <v>5.0</v>
      </c>
      <c r="O10" s="155"/>
      <c r="P10" s="147"/>
      <c r="Q10" s="147"/>
      <c r="R10" s="147"/>
      <c r="S10" s="147" t="str">
        <f t="shared" si="5"/>
        <v/>
      </c>
      <c r="T10" s="148"/>
      <c r="U10" s="149"/>
      <c r="V10" s="150"/>
      <c r="W10" s="150"/>
      <c r="X10" s="141" t="str">
        <f t="shared" si="6"/>
        <v/>
      </c>
      <c r="Y10" s="97" t="str">
        <f t="shared" si="7"/>
        <v/>
      </c>
      <c r="Z10" s="90"/>
      <c r="AA10" s="151">
        <v>5.0</v>
      </c>
      <c r="AB10" s="152" t="str">
        <f t="shared" si="8"/>
        <v>34</v>
      </c>
      <c r="AC10" s="150"/>
      <c r="AD10" s="150" t="s">
        <v>83</v>
      </c>
      <c r="AE10" s="153">
        <v>6000.0</v>
      </c>
      <c r="AF10" s="154" t="str">
        <f t="shared" si="9"/>
        <v/>
      </c>
      <c r="AG10" s="150"/>
      <c r="AH10" s="150"/>
      <c r="AI10" s="153"/>
    </row>
    <row r="11" ht="18.75" customHeight="1">
      <c r="A11" s="145">
        <v>6.0</v>
      </c>
      <c r="B11" s="146"/>
      <c r="C11" s="147"/>
      <c r="D11" s="147"/>
      <c r="E11" s="147"/>
      <c r="F11" s="147" t="str">
        <f t="shared" si="2"/>
        <v/>
      </c>
      <c r="G11" s="148"/>
      <c r="H11" s="149"/>
      <c r="I11" s="150"/>
      <c r="J11" s="150"/>
      <c r="K11" s="141" t="str">
        <f t="shared" si="3"/>
        <v/>
      </c>
      <c r="L11" s="97" t="str">
        <f t="shared" si="4"/>
        <v/>
      </c>
      <c r="M11" s="90"/>
      <c r="N11" s="145">
        <v>6.0</v>
      </c>
      <c r="O11" s="155"/>
      <c r="P11" s="147"/>
      <c r="Q11" s="147"/>
      <c r="R11" s="147"/>
      <c r="S11" s="147" t="str">
        <f t="shared" si="5"/>
        <v/>
      </c>
      <c r="T11" s="148"/>
      <c r="U11" s="149"/>
      <c r="V11" s="150"/>
      <c r="W11" s="150"/>
      <c r="X11" s="141" t="str">
        <f t="shared" si="6"/>
        <v/>
      </c>
      <c r="Y11" s="97" t="str">
        <f t="shared" si="7"/>
        <v/>
      </c>
      <c r="Z11" s="90"/>
      <c r="AA11" s="151">
        <v>6.0</v>
      </c>
      <c r="AB11" s="152" t="str">
        <f t="shared" si="8"/>
        <v/>
      </c>
      <c r="AC11" s="150"/>
      <c r="AD11" s="150"/>
      <c r="AE11" s="153"/>
      <c r="AF11" s="154" t="str">
        <f t="shared" si="9"/>
        <v/>
      </c>
      <c r="AG11" s="150"/>
      <c r="AH11" s="150"/>
      <c r="AI11" s="153"/>
    </row>
    <row r="12" ht="18.75" customHeight="1">
      <c r="A12" s="145">
        <v>7.0</v>
      </c>
      <c r="B12" s="146"/>
      <c r="C12" s="147"/>
      <c r="D12" s="147"/>
      <c r="E12" s="147"/>
      <c r="F12" s="147" t="str">
        <f t="shared" si="2"/>
        <v/>
      </c>
      <c r="G12" s="148"/>
      <c r="H12" s="149"/>
      <c r="I12" s="150"/>
      <c r="J12" s="150"/>
      <c r="K12" s="141" t="str">
        <f t="shared" si="3"/>
        <v/>
      </c>
      <c r="L12" s="97" t="str">
        <f t="shared" si="4"/>
        <v/>
      </c>
      <c r="M12" s="90"/>
      <c r="N12" s="145">
        <v>7.0</v>
      </c>
      <c r="O12" s="155"/>
      <c r="P12" s="147"/>
      <c r="Q12" s="147"/>
      <c r="R12" s="147"/>
      <c r="S12" s="147" t="str">
        <f t="shared" si="5"/>
        <v/>
      </c>
      <c r="T12" s="148"/>
      <c r="U12" s="149"/>
      <c r="V12" s="150"/>
      <c r="W12" s="150"/>
      <c r="X12" s="141" t="str">
        <f t="shared" si="6"/>
        <v/>
      </c>
      <c r="Y12" s="97" t="str">
        <f t="shared" si="7"/>
        <v/>
      </c>
      <c r="Z12" s="90"/>
      <c r="AA12" s="151">
        <v>7.0</v>
      </c>
      <c r="AB12" s="152"/>
      <c r="AC12" s="150"/>
      <c r="AD12" s="150"/>
      <c r="AE12" s="153"/>
      <c r="AF12" s="154" t="str">
        <f t="shared" si="9"/>
        <v/>
      </c>
      <c r="AG12" s="150"/>
      <c r="AH12" s="150"/>
      <c r="AI12" s="153"/>
    </row>
    <row r="13" ht="18.75" customHeight="1">
      <c r="A13" s="145">
        <v>8.0</v>
      </c>
      <c r="B13" s="146"/>
      <c r="C13" s="147"/>
      <c r="D13" s="147"/>
      <c r="E13" s="147"/>
      <c r="F13" s="147" t="str">
        <f t="shared" si="2"/>
        <v/>
      </c>
      <c r="G13" s="148"/>
      <c r="H13" s="149"/>
      <c r="I13" s="150"/>
      <c r="J13" s="150"/>
      <c r="K13" s="141" t="str">
        <f t="shared" si="3"/>
        <v/>
      </c>
      <c r="L13" s="97" t="str">
        <f t="shared" si="4"/>
        <v/>
      </c>
      <c r="M13" s="90"/>
      <c r="N13" s="145">
        <v>8.0</v>
      </c>
      <c r="O13" s="155"/>
      <c r="P13" s="147"/>
      <c r="Q13" s="147"/>
      <c r="R13" s="147"/>
      <c r="S13" s="147" t="str">
        <f t="shared" si="5"/>
        <v/>
      </c>
      <c r="T13" s="148"/>
      <c r="U13" s="149"/>
      <c r="V13" s="150"/>
      <c r="W13" s="150"/>
      <c r="X13" s="141" t="str">
        <f t="shared" si="6"/>
        <v/>
      </c>
      <c r="Y13" s="97" t="str">
        <f t="shared" si="7"/>
        <v/>
      </c>
      <c r="Z13" s="90"/>
      <c r="AA13" s="151">
        <v>8.0</v>
      </c>
      <c r="AB13" s="152"/>
      <c r="AC13" s="150"/>
      <c r="AD13" s="150"/>
      <c r="AE13" s="153"/>
      <c r="AF13" s="154" t="str">
        <f t="shared" si="9"/>
        <v/>
      </c>
      <c r="AG13" s="150"/>
      <c r="AH13" s="150"/>
      <c r="AI13" s="153"/>
    </row>
    <row r="14" ht="18.75" customHeight="1">
      <c r="A14" s="145">
        <v>9.0</v>
      </c>
      <c r="B14" s="146"/>
      <c r="C14" s="147"/>
      <c r="D14" s="147"/>
      <c r="E14" s="147"/>
      <c r="F14" s="147" t="str">
        <f t="shared" si="2"/>
        <v/>
      </c>
      <c r="G14" s="148"/>
      <c r="H14" s="149"/>
      <c r="I14" s="150"/>
      <c r="J14" s="150"/>
      <c r="K14" s="141" t="str">
        <f t="shared" si="3"/>
        <v/>
      </c>
      <c r="L14" s="97" t="str">
        <f t="shared" si="4"/>
        <v/>
      </c>
      <c r="M14" s="90"/>
      <c r="N14" s="145">
        <v>9.0</v>
      </c>
      <c r="O14" s="155"/>
      <c r="P14" s="147"/>
      <c r="Q14" s="147"/>
      <c r="R14" s="147"/>
      <c r="S14" s="147" t="str">
        <f t="shared" si="5"/>
        <v/>
      </c>
      <c r="T14" s="148"/>
      <c r="U14" s="149"/>
      <c r="V14" s="150"/>
      <c r="W14" s="150"/>
      <c r="X14" s="141" t="str">
        <f t="shared" si="6"/>
        <v/>
      </c>
      <c r="Y14" s="97" t="str">
        <f t="shared" si="7"/>
        <v/>
      </c>
      <c r="Z14" s="90"/>
      <c r="AA14" s="151">
        <v>9.0</v>
      </c>
      <c r="AB14" s="152"/>
      <c r="AC14" s="150"/>
      <c r="AD14" s="150"/>
      <c r="AE14" s="153"/>
      <c r="AF14" s="154" t="str">
        <f t="shared" si="9"/>
        <v/>
      </c>
      <c r="AG14" s="150"/>
      <c r="AH14" s="150"/>
      <c r="AI14" s="153"/>
    </row>
    <row r="15" ht="18.75" customHeight="1">
      <c r="A15" s="145">
        <v>10.0</v>
      </c>
      <c r="B15" s="146"/>
      <c r="C15" s="147"/>
      <c r="D15" s="147"/>
      <c r="E15" s="147"/>
      <c r="F15" s="147" t="str">
        <f t="shared" si="2"/>
        <v/>
      </c>
      <c r="G15" s="148"/>
      <c r="H15" s="149"/>
      <c r="I15" s="150"/>
      <c r="J15" s="150"/>
      <c r="K15" s="141" t="str">
        <f t="shared" si="3"/>
        <v/>
      </c>
      <c r="L15" s="97" t="str">
        <f t="shared" si="4"/>
        <v/>
      </c>
      <c r="M15" s="90"/>
      <c r="N15" s="145">
        <v>10.0</v>
      </c>
      <c r="O15" s="155"/>
      <c r="P15" s="147"/>
      <c r="Q15" s="147"/>
      <c r="R15" s="147"/>
      <c r="S15" s="147" t="str">
        <f t="shared" si="5"/>
        <v/>
      </c>
      <c r="T15" s="148"/>
      <c r="U15" s="149"/>
      <c r="V15" s="150"/>
      <c r="W15" s="150"/>
      <c r="X15" s="141" t="str">
        <f t="shared" si="6"/>
        <v/>
      </c>
      <c r="Y15" s="97" t="str">
        <f t="shared" si="7"/>
        <v/>
      </c>
      <c r="Z15" s="90"/>
      <c r="AA15" s="151">
        <v>10.0</v>
      </c>
      <c r="AB15" s="152"/>
      <c r="AC15" s="150"/>
      <c r="AD15" s="150"/>
      <c r="AE15" s="153"/>
      <c r="AF15" s="154" t="str">
        <f t="shared" si="9"/>
        <v/>
      </c>
      <c r="AG15" s="150"/>
      <c r="AH15" s="150"/>
      <c r="AI15" s="153"/>
    </row>
    <row r="16" ht="18.75" customHeight="1">
      <c r="A16" s="145">
        <v>11.0</v>
      </c>
      <c r="B16" s="146"/>
      <c r="C16" s="147"/>
      <c r="D16" s="147"/>
      <c r="E16" s="147"/>
      <c r="F16" s="147" t="str">
        <f t="shared" si="2"/>
        <v/>
      </c>
      <c r="G16" s="148"/>
      <c r="H16" s="149"/>
      <c r="I16" s="150"/>
      <c r="J16" s="150"/>
      <c r="K16" s="141" t="str">
        <f t="shared" si="3"/>
        <v/>
      </c>
      <c r="L16" s="97" t="str">
        <f t="shared" si="4"/>
        <v/>
      </c>
      <c r="M16" s="90"/>
      <c r="N16" s="145">
        <v>11.0</v>
      </c>
      <c r="O16" s="155"/>
      <c r="P16" s="147"/>
      <c r="Q16" s="147"/>
      <c r="R16" s="147"/>
      <c r="S16" s="147" t="str">
        <f t="shared" si="5"/>
        <v/>
      </c>
      <c r="T16" s="148"/>
      <c r="U16" s="149"/>
      <c r="V16" s="150"/>
      <c r="W16" s="150"/>
      <c r="X16" s="141" t="str">
        <f t="shared" si="6"/>
        <v/>
      </c>
      <c r="Y16" s="97" t="str">
        <f t="shared" si="7"/>
        <v/>
      </c>
      <c r="Z16" s="90"/>
      <c r="AA16" s="151">
        <v>11.0</v>
      </c>
      <c r="AB16" s="152"/>
      <c r="AC16" s="150"/>
      <c r="AD16" s="150"/>
      <c r="AE16" s="153"/>
      <c r="AF16" s="154" t="str">
        <f t="shared" si="9"/>
        <v/>
      </c>
      <c r="AG16" s="150"/>
      <c r="AH16" s="150"/>
      <c r="AI16" s="153"/>
    </row>
    <row r="17" ht="18.75" customHeight="1">
      <c r="A17" s="145">
        <v>12.0</v>
      </c>
      <c r="B17" s="146"/>
      <c r="C17" s="147"/>
      <c r="D17" s="147"/>
      <c r="E17" s="147"/>
      <c r="F17" s="147" t="str">
        <f t="shared" si="2"/>
        <v/>
      </c>
      <c r="G17" s="148"/>
      <c r="H17" s="149"/>
      <c r="I17" s="150"/>
      <c r="J17" s="150"/>
      <c r="K17" s="141" t="str">
        <f t="shared" si="3"/>
        <v/>
      </c>
      <c r="L17" s="97" t="str">
        <f t="shared" si="4"/>
        <v/>
      </c>
      <c r="M17" s="90"/>
      <c r="N17" s="145">
        <v>12.0</v>
      </c>
      <c r="O17" s="155"/>
      <c r="P17" s="147"/>
      <c r="Q17" s="147"/>
      <c r="R17" s="147"/>
      <c r="S17" s="147" t="str">
        <f t="shared" si="5"/>
        <v/>
      </c>
      <c r="T17" s="148"/>
      <c r="U17" s="149"/>
      <c r="V17" s="150"/>
      <c r="W17" s="150"/>
      <c r="X17" s="141" t="str">
        <f t="shared" si="6"/>
        <v/>
      </c>
      <c r="Y17" s="97" t="str">
        <f t="shared" si="7"/>
        <v/>
      </c>
      <c r="Z17" s="90"/>
      <c r="AA17" s="151">
        <v>12.0</v>
      </c>
      <c r="AB17" s="152"/>
      <c r="AC17" s="150"/>
      <c r="AD17" s="150"/>
      <c r="AE17" s="153"/>
      <c r="AF17" s="154" t="str">
        <f t="shared" si="9"/>
        <v/>
      </c>
      <c r="AG17" s="150"/>
      <c r="AH17" s="150"/>
      <c r="AI17" s="153"/>
    </row>
    <row r="18" ht="18.75" customHeight="1">
      <c r="A18" s="145">
        <v>13.0</v>
      </c>
      <c r="B18" s="146"/>
      <c r="C18" s="147"/>
      <c r="D18" s="147"/>
      <c r="E18" s="147"/>
      <c r="F18" s="147" t="str">
        <f t="shared" si="2"/>
        <v/>
      </c>
      <c r="G18" s="148"/>
      <c r="H18" s="149"/>
      <c r="I18" s="150"/>
      <c r="J18" s="150"/>
      <c r="K18" s="141" t="str">
        <f t="shared" si="3"/>
        <v/>
      </c>
      <c r="L18" s="97" t="str">
        <f t="shared" si="4"/>
        <v/>
      </c>
      <c r="M18" s="90"/>
      <c r="N18" s="145">
        <v>13.0</v>
      </c>
      <c r="O18" s="155"/>
      <c r="P18" s="147"/>
      <c r="Q18" s="147"/>
      <c r="R18" s="147"/>
      <c r="S18" s="147" t="str">
        <f t="shared" si="5"/>
        <v/>
      </c>
      <c r="T18" s="148"/>
      <c r="U18" s="149"/>
      <c r="V18" s="150"/>
      <c r="W18" s="150"/>
      <c r="X18" s="141" t="str">
        <f t="shared" si="6"/>
        <v/>
      </c>
      <c r="Y18" s="97" t="str">
        <f t="shared" si="7"/>
        <v/>
      </c>
      <c r="Z18" s="90"/>
      <c r="AA18" s="151">
        <v>13.0</v>
      </c>
      <c r="AB18" s="152"/>
      <c r="AC18" s="150"/>
      <c r="AD18" s="150"/>
      <c r="AE18" s="153"/>
      <c r="AF18" s="154" t="str">
        <f t="shared" si="9"/>
        <v/>
      </c>
      <c r="AG18" s="150"/>
      <c r="AH18" s="150"/>
      <c r="AI18" s="153"/>
    </row>
    <row r="19" ht="18.75" customHeight="1">
      <c r="A19" s="145">
        <v>14.0</v>
      </c>
      <c r="B19" s="146"/>
      <c r="C19" s="147"/>
      <c r="D19" s="147"/>
      <c r="E19" s="147"/>
      <c r="F19" s="147" t="str">
        <f t="shared" si="2"/>
        <v/>
      </c>
      <c r="G19" s="148"/>
      <c r="H19" s="149"/>
      <c r="I19" s="150"/>
      <c r="J19" s="150"/>
      <c r="K19" s="141" t="str">
        <f t="shared" si="3"/>
        <v/>
      </c>
      <c r="L19" s="97" t="str">
        <f t="shared" si="4"/>
        <v/>
      </c>
      <c r="M19" s="90"/>
      <c r="N19" s="145">
        <v>14.0</v>
      </c>
      <c r="O19" s="155"/>
      <c r="P19" s="147"/>
      <c r="Q19" s="147"/>
      <c r="R19" s="147"/>
      <c r="S19" s="147" t="str">
        <f t="shared" si="5"/>
        <v/>
      </c>
      <c r="T19" s="148"/>
      <c r="U19" s="149"/>
      <c r="V19" s="150"/>
      <c r="W19" s="150"/>
      <c r="X19" s="141" t="str">
        <f t="shared" si="6"/>
        <v/>
      </c>
      <c r="Y19" s="97" t="str">
        <f t="shared" si="7"/>
        <v/>
      </c>
      <c r="Z19" s="90"/>
      <c r="AA19" s="151">
        <v>14.0</v>
      </c>
      <c r="AB19" s="152"/>
      <c r="AC19" s="150"/>
      <c r="AD19" s="150"/>
      <c r="AE19" s="153"/>
      <c r="AF19" s="154" t="str">
        <f t="shared" si="9"/>
        <v/>
      </c>
      <c r="AG19" s="150"/>
      <c r="AH19" s="150"/>
      <c r="AI19" s="153"/>
    </row>
    <row r="20" ht="18.75" customHeight="1">
      <c r="A20" s="145">
        <v>15.0</v>
      </c>
      <c r="B20" s="146"/>
      <c r="C20" s="147"/>
      <c r="D20" s="147"/>
      <c r="E20" s="147"/>
      <c r="F20" s="147" t="str">
        <f t="shared" si="2"/>
        <v/>
      </c>
      <c r="G20" s="148"/>
      <c r="H20" s="149"/>
      <c r="I20" s="150"/>
      <c r="J20" s="150"/>
      <c r="K20" s="141" t="str">
        <f t="shared" si="3"/>
        <v/>
      </c>
      <c r="L20" s="97" t="str">
        <f t="shared" si="4"/>
        <v/>
      </c>
      <c r="M20" s="90"/>
      <c r="N20" s="145">
        <v>15.0</v>
      </c>
      <c r="O20" s="155"/>
      <c r="P20" s="147"/>
      <c r="Q20" s="147"/>
      <c r="R20" s="147"/>
      <c r="S20" s="147" t="str">
        <f t="shared" si="5"/>
        <v/>
      </c>
      <c r="T20" s="148"/>
      <c r="U20" s="149"/>
      <c r="V20" s="150"/>
      <c r="W20" s="150"/>
      <c r="X20" s="141" t="str">
        <f t="shared" si="6"/>
        <v/>
      </c>
      <c r="Y20" s="97" t="str">
        <f t="shared" si="7"/>
        <v/>
      </c>
      <c r="Z20" s="90"/>
      <c r="AA20" s="156">
        <v>15.0</v>
      </c>
      <c r="AB20" s="157" t="str">
        <f>IF(AC19="","",AC19+1)</f>
        <v/>
      </c>
      <c r="AC20" s="158"/>
      <c r="AD20" s="158"/>
      <c r="AE20" s="159"/>
      <c r="AF20" s="160" t="str">
        <f t="shared" si="9"/>
        <v/>
      </c>
      <c r="AG20" s="158"/>
      <c r="AH20" s="158"/>
      <c r="AI20" s="159"/>
    </row>
    <row r="21" ht="18.75" customHeight="1">
      <c r="A21" s="145">
        <v>16.0</v>
      </c>
      <c r="B21" s="146"/>
      <c r="C21" s="147"/>
      <c r="D21" s="147"/>
      <c r="E21" s="147"/>
      <c r="F21" s="147" t="str">
        <f t="shared" si="2"/>
        <v/>
      </c>
      <c r="G21" s="148"/>
      <c r="H21" s="149"/>
      <c r="I21" s="150"/>
      <c r="J21" s="150"/>
      <c r="K21" s="141" t="str">
        <f t="shared" si="3"/>
        <v/>
      </c>
      <c r="L21" s="97" t="str">
        <f t="shared" si="4"/>
        <v/>
      </c>
      <c r="M21" s="90"/>
      <c r="N21" s="145">
        <v>16.0</v>
      </c>
      <c r="O21" s="155"/>
      <c r="P21" s="147"/>
      <c r="Q21" s="147"/>
      <c r="R21" s="147"/>
      <c r="S21" s="147" t="str">
        <f t="shared" si="5"/>
        <v/>
      </c>
      <c r="T21" s="148"/>
      <c r="U21" s="149"/>
      <c r="V21" s="150"/>
      <c r="W21" s="150"/>
      <c r="X21" s="141" t="str">
        <f t="shared" si="6"/>
        <v/>
      </c>
      <c r="Y21" s="97" t="str">
        <f t="shared" si="7"/>
        <v/>
      </c>
      <c r="Z21" s="90"/>
      <c r="AA21" s="90"/>
      <c r="AB21" s="90"/>
      <c r="AC21" s="90"/>
      <c r="AD21" s="90"/>
      <c r="AE21" s="95"/>
      <c r="AF21" s="90"/>
      <c r="AG21" s="90"/>
      <c r="AH21" s="90"/>
      <c r="AI21" s="95"/>
    </row>
    <row r="22" ht="18.75" customHeight="1">
      <c r="A22" s="145">
        <v>17.0</v>
      </c>
      <c r="B22" s="146"/>
      <c r="C22" s="147"/>
      <c r="D22" s="147"/>
      <c r="E22" s="147"/>
      <c r="F22" s="147" t="str">
        <f t="shared" si="2"/>
        <v/>
      </c>
      <c r="G22" s="148"/>
      <c r="H22" s="149"/>
      <c r="I22" s="150"/>
      <c r="J22" s="150"/>
      <c r="K22" s="141" t="str">
        <f t="shared" si="3"/>
        <v/>
      </c>
      <c r="L22" s="97" t="str">
        <f t="shared" si="4"/>
        <v/>
      </c>
      <c r="M22" s="90"/>
      <c r="N22" s="145">
        <v>17.0</v>
      </c>
      <c r="O22" s="155"/>
      <c r="P22" s="147"/>
      <c r="Q22" s="147"/>
      <c r="R22" s="147"/>
      <c r="S22" s="147" t="str">
        <f t="shared" si="5"/>
        <v/>
      </c>
      <c r="T22" s="148"/>
      <c r="U22" s="149"/>
      <c r="V22" s="150"/>
      <c r="W22" s="150"/>
      <c r="X22" s="141" t="str">
        <f t="shared" si="6"/>
        <v/>
      </c>
      <c r="Y22" s="97" t="str">
        <f t="shared" si="7"/>
        <v/>
      </c>
      <c r="Z22" s="90"/>
      <c r="AA22" s="90"/>
      <c r="AB22" s="90"/>
      <c r="AC22" s="90"/>
      <c r="AD22" s="90"/>
      <c r="AE22" s="95"/>
      <c r="AF22" s="90"/>
      <c r="AG22" s="90"/>
      <c r="AH22" s="90"/>
      <c r="AI22" s="95"/>
    </row>
    <row r="23" ht="18.75" customHeight="1">
      <c r="A23" s="145">
        <v>18.0</v>
      </c>
      <c r="B23" s="146"/>
      <c r="C23" s="147"/>
      <c r="D23" s="147"/>
      <c r="E23" s="147"/>
      <c r="F23" s="147" t="str">
        <f t="shared" si="2"/>
        <v/>
      </c>
      <c r="G23" s="148"/>
      <c r="H23" s="149"/>
      <c r="I23" s="150"/>
      <c r="J23" s="150"/>
      <c r="K23" s="141" t="str">
        <f t="shared" si="3"/>
        <v/>
      </c>
      <c r="L23" s="97" t="str">
        <f t="shared" si="4"/>
        <v/>
      </c>
      <c r="M23" s="90"/>
      <c r="N23" s="145">
        <v>18.0</v>
      </c>
      <c r="O23" s="155"/>
      <c r="P23" s="147"/>
      <c r="Q23" s="147"/>
      <c r="R23" s="147"/>
      <c r="S23" s="147" t="str">
        <f t="shared" si="5"/>
        <v/>
      </c>
      <c r="T23" s="148"/>
      <c r="U23" s="149"/>
      <c r="V23" s="150"/>
      <c r="W23" s="150"/>
      <c r="X23" s="141" t="str">
        <f t="shared" si="6"/>
        <v/>
      </c>
      <c r="Y23" s="97" t="str">
        <f t="shared" si="7"/>
        <v/>
      </c>
      <c r="Z23" s="90"/>
      <c r="AA23" s="90"/>
      <c r="AB23" s="90"/>
      <c r="AC23" s="90"/>
      <c r="AD23" s="90"/>
      <c r="AE23" s="95"/>
      <c r="AF23" s="90"/>
      <c r="AG23" s="90"/>
      <c r="AH23" s="90"/>
      <c r="AI23" s="95"/>
    </row>
    <row r="24" ht="18.75" customHeight="1">
      <c r="A24" s="145">
        <v>19.0</v>
      </c>
      <c r="B24" s="146"/>
      <c r="C24" s="147"/>
      <c r="D24" s="147"/>
      <c r="E24" s="147"/>
      <c r="F24" s="147" t="str">
        <f t="shared" si="2"/>
        <v/>
      </c>
      <c r="G24" s="148"/>
      <c r="H24" s="149"/>
      <c r="I24" s="150"/>
      <c r="J24" s="150"/>
      <c r="K24" s="141" t="str">
        <f t="shared" si="3"/>
        <v/>
      </c>
      <c r="L24" s="97" t="str">
        <f t="shared" si="4"/>
        <v/>
      </c>
      <c r="M24" s="90"/>
      <c r="N24" s="145">
        <v>19.0</v>
      </c>
      <c r="O24" s="155"/>
      <c r="P24" s="147"/>
      <c r="Q24" s="147"/>
      <c r="R24" s="147"/>
      <c r="S24" s="147" t="str">
        <f t="shared" si="5"/>
        <v/>
      </c>
      <c r="T24" s="148"/>
      <c r="U24" s="149"/>
      <c r="V24" s="150"/>
      <c r="W24" s="150"/>
      <c r="X24" s="141" t="str">
        <f t="shared" si="6"/>
        <v/>
      </c>
      <c r="Y24" s="97" t="str">
        <f t="shared" si="7"/>
        <v/>
      </c>
      <c r="Z24" s="90"/>
      <c r="AA24" s="90"/>
      <c r="AB24" s="90"/>
      <c r="AC24" s="90"/>
      <c r="AD24" s="90"/>
      <c r="AE24" s="95"/>
      <c r="AF24" s="90"/>
      <c r="AG24" s="90"/>
      <c r="AH24" s="90"/>
      <c r="AI24" s="95"/>
    </row>
    <row r="25" ht="18.75" customHeight="1">
      <c r="A25" s="145">
        <v>20.0</v>
      </c>
      <c r="B25" s="146"/>
      <c r="C25" s="147"/>
      <c r="D25" s="147"/>
      <c r="E25" s="147"/>
      <c r="F25" s="147" t="str">
        <f t="shared" si="2"/>
        <v/>
      </c>
      <c r="G25" s="148"/>
      <c r="H25" s="149"/>
      <c r="I25" s="150"/>
      <c r="J25" s="150"/>
      <c r="K25" s="141" t="str">
        <f t="shared" si="3"/>
        <v/>
      </c>
      <c r="L25" s="97" t="str">
        <f t="shared" si="4"/>
        <v/>
      </c>
      <c r="M25" s="90"/>
      <c r="N25" s="145">
        <v>20.0</v>
      </c>
      <c r="O25" s="155"/>
      <c r="P25" s="147"/>
      <c r="Q25" s="147"/>
      <c r="R25" s="147"/>
      <c r="S25" s="147" t="str">
        <f t="shared" si="5"/>
        <v/>
      </c>
      <c r="T25" s="148"/>
      <c r="U25" s="149"/>
      <c r="V25" s="150"/>
      <c r="W25" s="150"/>
      <c r="X25" s="141" t="str">
        <f t="shared" si="6"/>
        <v/>
      </c>
      <c r="Y25" s="97" t="str">
        <f t="shared" si="7"/>
        <v/>
      </c>
      <c r="Z25" s="90"/>
      <c r="AA25" s="90"/>
      <c r="AB25" s="90"/>
      <c r="AC25" s="90"/>
      <c r="AD25" s="90"/>
      <c r="AE25" s="95"/>
      <c r="AF25" s="90"/>
      <c r="AG25" s="90"/>
      <c r="AH25" s="90"/>
      <c r="AI25" s="95"/>
    </row>
    <row r="26" ht="18.75" customHeight="1">
      <c r="A26" s="145">
        <v>21.0</v>
      </c>
      <c r="B26" s="146"/>
      <c r="C26" s="147"/>
      <c r="D26" s="147"/>
      <c r="E26" s="147"/>
      <c r="F26" s="147" t="str">
        <f t="shared" si="2"/>
        <v/>
      </c>
      <c r="G26" s="148"/>
      <c r="H26" s="149"/>
      <c r="I26" s="150"/>
      <c r="J26" s="150"/>
      <c r="K26" s="141" t="str">
        <f t="shared" si="3"/>
        <v/>
      </c>
      <c r="L26" s="97" t="str">
        <f t="shared" si="4"/>
        <v/>
      </c>
      <c r="M26" s="90"/>
      <c r="N26" s="145">
        <v>21.0</v>
      </c>
      <c r="O26" s="155"/>
      <c r="P26" s="147"/>
      <c r="Q26" s="147"/>
      <c r="R26" s="147"/>
      <c r="S26" s="147" t="str">
        <f t="shared" si="5"/>
        <v/>
      </c>
      <c r="T26" s="148"/>
      <c r="U26" s="149"/>
      <c r="V26" s="150"/>
      <c r="W26" s="150"/>
      <c r="X26" s="141" t="str">
        <f t="shared" si="6"/>
        <v/>
      </c>
      <c r="Y26" s="97" t="str">
        <f t="shared" si="7"/>
        <v/>
      </c>
      <c r="Z26" s="90"/>
      <c r="AA26" s="90"/>
      <c r="AB26" s="90"/>
      <c r="AC26" s="90"/>
      <c r="AD26" s="90"/>
      <c r="AE26" s="95"/>
      <c r="AF26" s="90"/>
      <c r="AG26" s="90"/>
      <c r="AH26" s="90"/>
      <c r="AI26" s="95"/>
    </row>
    <row r="27" ht="18.75" customHeight="1">
      <c r="A27" s="145">
        <v>22.0</v>
      </c>
      <c r="B27" s="146"/>
      <c r="C27" s="147"/>
      <c r="D27" s="147"/>
      <c r="E27" s="147"/>
      <c r="F27" s="147" t="str">
        <f t="shared" si="2"/>
        <v/>
      </c>
      <c r="G27" s="148"/>
      <c r="H27" s="149"/>
      <c r="I27" s="150"/>
      <c r="J27" s="150"/>
      <c r="K27" s="141" t="str">
        <f t="shared" si="3"/>
        <v/>
      </c>
      <c r="L27" s="97" t="str">
        <f t="shared" si="4"/>
        <v/>
      </c>
      <c r="M27" s="90"/>
      <c r="N27" s="145">
        <v>22.0</v>
      </c>
      <c r="O27" s="155"/>
      <c r="P27" s="147"/>
      <c r="Q27" s="147"/>
      <c r="R27" s="147"/>
      <c r="S27" s="147" t="str">
        <f t="shared" si="5"/>
        <v/>
      </c>
      <c r="T27" s="148"/>
      <c r="U27" s="149"/>
      <c r="V27" s="150"/>
      <c r="W27" s="150"/>
      <c r="X27" s="141" t="str">
        <f t="shared" si="6"/>
        <v/>
      </c>
      <c r="Y27" s="97" t="str">
        <f t="shared" si="7"/>
        <v/>
      </c>
      <c r="Z27" s="90"/>
      <c r="AA27" s="90"/>
      <c r="AB27" s="90"/>
      <c r="AC27" s="90"/>
      <c r="AD27" s="90"/>
      <c r="AE27" s="95"/>
      <c r="AF27" s="90"/>
      <c r="AG27" s="90"/>
      <c r="AH27" s="90"/>
      <c r="AI27" s="95"/>
    </row>
    <row r="28" ht="18.75" customHeight="1">
      <c r="A28" s="145">
        <v>23.0</v>
      </c>
      <c r="B28" s="146"/>
      <c r="C28" s="147"/>
      <c r="D28" s="147"/>
      <c r="E28" s="147"/>
      <c r="F28" s="147" t="str">
        <f t="shared" si="2"/>
        <v/>
      </c>
      <c r="G28" s="148"/>
      <c r="H28" s="149"/>
      <c r="I28" s="150"/>
      <c r="J28" s="150"/>
      <c r="K28" s="141" t="str">
        <f t="shared" si="3"/>
        <v/>
      </c>
      <c r="L28" s="97" t="str">
        <f t="shared" si="4"/>
        <v/>
      </c>
      <c r="M28" s="90"/>
      <c r="N28" s="145">
        <v>23.0</v>
      </c>
      <c r="O28" s="155"/>
      <c r="P28" s="147"/>
      <c r="Q28" s="147"/>
      <c r="R28" s="147"/>
      <c r="S28" s="147" t="str">
        <f t="shared" si="5"/>
        <v/>
      </c>
      <c r="T28" s="148"/>
      <c r="U28" s="149"/>
      <c r="V28" s="150"/>
      <c r="W28" s="150"/>
      <c r="X28" s="141" t="str">
        <f t="shared" si="6"/>
        <v/>
      </c>
      <c r="Y28" s="97" t="str">
        <f t="shared" si="7"/>
        <v/>
      </c>
      <c r="Z28" s="90"/>
      <c r="AA28" s="90"/>
      <c r="AB28" s="90"/>
      <c r="AC28" s="90"/>
      <c r="AD28" s="90"/>
      <c r="AE28" s="95"/>
      <c r="AF28" s="90"/>
      <c r="AG28" s="90"/>
      <c r="AH28" s="90"/>
      <c r="AI28" s="95"/>
    </row>
    <row r="29" ht="18.75" customHeight="1">
      <c r="A29" s="145">
        <v>24.0</v>
      </c>
      <c r="B29" s="146"/>
      <c r="C29" s="147"/>
      <c r="D29" s="147"/>
      <c r="E29" s="147"/>
      <c r="F29" s="147" t="str">
        <f t="shared" si="2"/>
        <v/>
      </c>
      <c r="G29" s="148"/>
      <c r="H29" s="149"/>
      <c r="I29" s="150"/>
      <c r="J29" s="150"/>
      <c r="K29" s="141" t="str">
        <f t="shared" si="3"/>
        <v/>
      </c>
      <c r="L29" s="97" t="str">
        <f t="shared" si="4"/>
        <v/>
      </c>
      <c r="M29" s="90"/>
      <c r="N29" s="145">
        <v>24.0</v>
      </c>
      <c r="O29" s="155"/>
      <c r="P29" s="147"/>
      <c r="Q29" s="147"/>
      <c r="R29" s="147"/>
      <c r="S29" s="147" t="str">
        <f t="shared" si="5"/>
        <v/>
      </c>
      <c r="T29" s="148"/>
      <c r="U29" s="149"/>
      <c r="V29" s="150"/>
      <c r="W29" s="150"/>
      <c r="X29" s="141" t="str">
        <f t="shared" si="6"/>
        <v/>
      </c>
      <c r="Y29" s="97" t="str">
        <f t="shared" si="7"/>
        <v/>
      </c>
      <c r="Z29" s="90"/>
      <c r="AA29" s="90"/>
      <c r="AB29" s="90"/>
      <c r="AC29" s="90"/>
      <c r="AD29" s="90"/>
      <c r="AE29" s="95"/>
      <c r="AF29" s="90"/>
      <c r="AG29" s="90"/>
      <c r="AH29" s="90"/>
      <c r="AI29" s="95"/>
    </row>
    <row r="30" ht="18.75" customHeight="1">
      <c r="A30" s="145">
        <v>25.0</v>
      </c>
      <c r="B30" s="146"/>
      <c r="C30" s="147"/>
      <c r="D30" s="147"/>
      <c r="E30" s="147"/>
      <c r="F30" s="147" t="str">
        <f t="shared" si="2"/>
        <v/>
      </c>
      <c r="G30" s="148"/>
      <c r="H30" s="149"/>
      <c r="I30" s="150"/>
      <c r="J30" s="150"/>
      <c r="K30" s="141" t="str">
        <f t="shared" si="3"/>
        <v/>
      </c>
      <c r="L30" s="97" t="str">
        <f t="shared" si="4"/>
        <v/>
      </c>
      <c r="M30" s="90"/>
      <c r="N30" s="145">
        <v>25.0</v>
      </c>
      <c r="O30" s="155"/>
      <c r="P30" s="147"/>
      <c r="Q30" s="147"/>
      <c r="R30" s="147"/>
      <c r="S30" s="147" t="str">
        <f t="shared" si="5"/>
        <v/>
      </c>
      <c r="T30" s="148"/>
      <c r="U30" s="149"/>
      <c r="V30" s="150"/>
      <c r="W30" s="150"/>
      <c r="X30" s="141" t="str">
        <f t="shared" si="6"/>
        <v/>
      </c>
      <c r="Y30" s="97" t="str">
        <f t="shared" si="7"/>
        <v/>
      </c>
      <c r="Z30" s="90"/>
      <c r="AA30" s="90"/>
      <c r="AB30" s="90"/>
      <c r="AC30" s="90"/>
      <c r="AD30" s="90"/>
      <c r="AE30" s="95"/>
      <c r="AF30" s="90"/>
      <c r="AG30" s="90"/>
      <c r="AH30" s="90"/>
      <c r="AI30" s="95"/>
    </row>
    <row r="31" ht="18.75" customHeight="1">
      <c r="A31" s="145">
        <v>26.0</v>
      </c>
      <c r="B31" s="146"/>
      <c r="C31" s="147"/>
      <c r="D31" s="147"/>
      <c r="E31" s="147"/>
      <c r="F31" s="147" t="str">
        <f t="shared" si="2"/>
        <v/>
      </c>
      <c r="G31" s="148"/>
      <c r="H31" s="149"/>
      <c r="I31" s="150"/>
      <c r="J31" s="150"/>
      <c r="K31" s="141" t="str">
        <f t="shared" si="3"/>
        <v/>
      </c>
      <c r="L31" s="97" t="str">
        <f t="shared" si="4"/>
        <v/>
      </c>
      <c r="M31" s="90"/>
      <c r="N31" s="145">
        <v>26.0</v>
      </c>
      <c r="O31" s="155"/>
      <c r="P31" s="147"/>
      <c r="Q31" s="147"/>
      <c r="R31" s="147"/>
      <c r="S31" s="147" t="str">
        <f t="shared" si="5"/>
        <v/>
      </c>
      <c r="T31" s="148"/>
      <c r="U31" s="149"/>
      <c r="V31" s="150"/>
      <c r="W31" s="150"/>
      <c r="X31" s="141" t="str">
        <f t="shared" si="6"/>
        <v/>
      </c>
      <c r="Y31" s="97" t="str">
        <f t="shared" si="7"/>
        <v/>
      </c>
      <c r="Z31" s="90"/>
      <c r="AA31" s="90"/>
      <c r="AB31" s="90"/>
      <c r="AC31" s="90"/>
      <c r="AD31" s="90"/>
      <c r="AE31" s="95"/>
      <c r="AF31" s="90"/>
      <c r="AG31" s="90"/>
      <c r="AH31" s="90"/>
      <c r="AI31" s="95"/>
    </row>
    <row r="32" ht="18.75" customHeight="1">
      <c r="A32" s="145">
        <v>27.0</v>
      </c>
      <c r="B32" s="146"/>
      <c r="C32" s="147"/>
      <c r="D32" s="147"/>
      <c r="E32" s="147"/>
      <c r="F32" s="147" t="str">
        <f t="shared" si="2"/>
        <v/>
      </c>
      <c r="G32" s="148"/>
      <c r="H32" s="149"/>
      <c r="I32" s="150"/>
      <c r="J32" s="150"/>
      <c r="K32" s="141" t="str">
        <f t="shared" si="3"/>
        <v/>
      </c>
      <c r="L32" s="97" t="str">
        <f t="shared" si="4"/>
        <v/>
      </c>
      <c r="M32" s="90"/>
      <c r="N32" s="145">
        <v>27.0</v>
      </c>
      <c r="O32" s="155"/>
      <c r="P32" s="147"/>
      <c r="Q32" s="147"/>
      <c r="R32" s="147"/>
      <c r="S32" s="147" t="str">
        <f t="shared" si="5"/>
        <v/>
      </c>
      <c r="T32" s="148"/>
      <c r="U32" s="149"/>
      <c r="V32" s="150"/>
      <c r="W32" s="150"/>
      <c r="X32" s="141" t="str">
        <f t="shared" si="6"/>
        <v/>
      </c>
      <c r="Y32" s="97" t="str">
        <f t="shared" si="7"/>
        <v/>
      </c>
      <c r="Z32" s="90"/>
      <c r="AA32" s="90"/>
      <c r="AB32" s="90"/>
      <c r="AC32" s="90"/>
      <c r="AD32" s="90"/>
      <c r="AE32" s="95"/>
      <c r="AF32" s="90"/>
      <c r="AG32" s="90"/>
      <c r="AH32" s="90"/>
      <c r="AI32" s="95"/>
    </row>
    <row r="33" ht="18.75" customHeight="1">
      <c r="A33" s="145">
        <v>28.0</v>
      </c>
      <c r="B33" s="146"/>
      <c r="C33" s="147"/>
      <c r="D33" s="147"/>
      <c r="E33" s="147"/>
      <c r="F33" s="147" t="str">
        <f t="shared" si="2"/>
        <v/>
      </c>
      <c r="G33" s="148"/>
      <c r="H33" s="149"/>
      <c r="I33" s="150"/>
      <c r="J33" s="150"/>
      <c r="K33" s="141" t="str">
        <f t="shared" si="3"/>
        <v/>
      </c>
      <c r="L33" s="97" t="str">
        <f t="shared" si="4"/>
        <v/>
      </c>
      <c r="M33" s="90"/>
      <c r="N33" s="145">
        <v>28.0</v>
      </c>
      <c r="O33" s="155"/>
      <c r="P33" s="147"/>
      <c r="Q33" s="147"/>
      <c r="R33" s="147"/>
      <c r="S33" s="147" t="str">
        <f t="shared" si="5"/>
        <v/>
      </c>
      <c r="T33" s="148"/>
      <c r="U33" s="149"/>
      <c r="V33" s="150"/>
      <c r="W33" s="150"/>
      <c r="X33" s="141" t="str">
        <f t="shared" si="6"/>
        <v/>
      </c>
      <c r="Y33" s="97" t="str">
        <f t="shared" si="7"/>
        <v/>
      </c>
      <c r="Z33" s="90"/>
      <c r="AA33" s="90"/>
      <c r="AB33" s="90"/>
      <c r="AC33" s="90"/>
      <c r="AD33" s="90"/>
      <c r="AE33" s="95"/>
      <c r="AF33" s="90"/>
      <c r="AG33" s="90"/>
      <c r="AH33" s="90"/>
      <c r="AI33" s="95"/>
    </row>
    <row r="34" ht="18.75" customHeight="1">
      <c r="A34" s="145">
        <v>29.0</v>
      </c>
      <c r="B34" s="146"/>
      <c r="C34" s="147"/>
      <c r="D34" s="147"/>
      <c r="E34" s="147"/>
      <c r="F34" s="147" t="str">
        <f t="shared" si="2"/>
        <v/>
      </c>
      <c r="G34" s="148"/>
      <c r="H34" s="149"/>
      <c r="I34" s="150"/>
      <c r="J34" s="150"/>
      <c r="K34" s="141" t="str">
        <f t="shared" si="3"/>
        <v/>
      </c>
      <c r="L34" s="97" t="str">
        <f t="shared" si="4"/>
        <v/>
      </c>
      <c r="M34" s="90"/>
      <c r="N34" s="145">
        <v>29.0</v>
      </c>
      <c r="O34" s="155"/>
      <c r="P34" s="147"/>
      <c r="Q34" s="147"/>
      <c r="R34" s="147"/>
      <c r="S34" s="147" t="str">
        <f t="shared" si="5"/>
        <v/>
      </c>
      <c r="T34" s="148"/>
      <c r="U34" s="149"/>
      <c r="V34" s="150"/>
      <c r="W34" s="150"/>
      <c r="X34" s="141" t="str">
        <f t="shared" si="6"/>
        <v/>
      </c>
      <c r="Y34" s="97" t="str">
        <f t="shared" si="7"/>
        <v/>
      </c>
      <c r="Z34" s="90"/>
      <c r="AA34" s="90"/>
      <c r="AB34" s="90"/>
      <c r="AC34" s="90"/>
      <c r="AD34" s="90"/>
      <c r="AE34" s="95"/>
      <c r="AF34" s="90"/>
      <c r="AG34" s="90"/>
      <c r="AH34" s="90"/>
      <c r="AI34" s="95"/>
    </row>
    <row r="35" ht="18.75" customHeight="1">
      <c r="A35" s="161">
        <v>30.0</v>
      </c>
      <c r="B35" s="162"/>
      <c r="C35" s="163"/>
      <c r="D35" s="163"/>
      <c r="E35" s="163"/>
      <c r="F35" s="163" t="str">
        <f t="shared" si="2"/>
        <v/>
      </c>
      <c r="G35" s="164"/>
      <c r="H35" s="149"/>
      <c r="I35" s="150"/>
      <c r="J35" s="165"/>
      <c r="K35" s="141" t="str">
        <f t="shared" si="3"/>
        <v/>
      </c>
      <c r="L35" s="97" t="str">
        <f t="shared" si="4"/>
        <v/>
      </c>
      <c r="M35" s="90"/>
      <c r="N35" s="145">
        <v>30.0</v>
      </c>
      <c r="O35" s="155"/>
      <c r="P35" s="147"/>
      <c r="Q35" s="147"/>
      <c r="R35" s="147"/>
      <c r="S35" s="147" t="str">
        <f t="shared" si="5"/>
        <v/>
      </c>
      <c r="T35" s="148"/>
      <c r="U35" s="149"/>
      <c r="V35" s="150"/>
      <c r="W35" s="165"/>
      <c r="X35" s="141" t="str">
        <f t="shared" si="6"/>
        <v/>
      </c>
      <c r="Y35" s="97" t="str">
        <f t="shared" si="7"/>
        <v/>
      </c>
      <c r="Z35" s="90"/>
      <c r="AA35" s="90"/>
      <c r="AB35" s="90"/>
      <c r="AC35" s="90"/>
      <c r="AD35" s="90"/>
      <c r="AE35" s="95"/>
      <c r="AF35" s="90"/>
      <c r="AG35" s="90"/>
      <c r="AH35" s="90"/>
      <c r="AI35" s="95"/>
    </row>
    <row r="36" ht="18.75" customHeight="1">
      <c r="A36" s="96"/>
      <c r="B36" s="166"/>
      <c r="C36" s="166"/>
      <c r="D36" s="166"/>
      <c r="E36" s="166"/>
      <c r="F36" s="166"/>
      <c r="G36" s="167"/>
      <c r="H36" s="166"/>
      <c r="I36" s="168"/>
      <c r="J36" s="169" t="s">
        <v>16</v>
      </c>
      <c r="K36" s="168" t="str">
        <f>COUNT(K6:K35)</f>
        <v>0</v>
      </c>
      <c r="L36" s="166"/>
      <c r="M36" s="90"/>
      <c r="N36" s="96"/>
      <c r="O36" s="167"/>
      <c r="P36" s="166"/>
      <c r="Q36" s="166"/>
      <c r="R36" s="166"/>
      <c r="S36" s="166"/>
      <c r="T36" s="167"/>
      <c r="U36" s="166"/>
      <c r="V36" s="168"/>
      <c r="W36" s="169" t="s">
        <v>16</v>
      </c>
      <c r="X36" s="168" t="str">
        <f>COUNT(X6:X35)</f>
        <v>0</v>
      </c>
      <c r="Y36" s="166"/>
      <c r="Z36" s="90"/>
      <c r="AA36" s="90"/>
      <c r="AB36" s="90"/>
      <c r="AC36" s="90"/>
      <c r="AD36" s="90"/>
      <c r="AE36" s="95"/>
      <c r="AF36" s="90"/>
      <c r="AG36" s="90"/>
      <c r="AH36" s="90"/>
      <c r="AI36" s="95"/>
    </row>
    <row r="37" ht="18.75" customHeight="1">
      <c r="A37" s="109"/>
      <c r="B37" s="117"/>
      <c r="C37" s="117"/>
      <c r="D37" s="117"/>
      <c r="E37" s="117"/>
      <c r="F37" s="117"/>
      <c r="G37" s="170"/>
      <c r="H37" s="117"/>
      <c r="I37" s="171"/>
      <c r="J37" s="172" t="s">
        <v>55</v>
      </c>
      <c r="K37" s="173" t="str">
        <f>SUM(K6:K35)</f>
        <v> 0 </v>
      </c>
      <c r="L37" s="117"/>
      <c r="M37" s="90"/>
      <c r="N37" s="109"/>
      <c r="O37" s="170"/>
      <c r="P37" s="117"/>
      <c r="Q37" s="117"/>
      <c r="R37" s="117"/>
      <c r="S37" s="117"/>
      <c r="T37" s="170"/>
      <c r="U37" s="117"/>
      <c r="V37" s="171"/>
      <c r="W37" s="172" t="s">
        <v>55</v>
      </c>
      <c r="X37" s="174" t="str">
        <f>SUM(X6:X35)</f>
        <v> 0 </v>
      </c>
      <c r="Y37" s="117"/>
      <c r="Z37" s="90"/>
      <c r="AA37" s="90"/>
      <c r="AB37" s="90"/>
      <c r="AC37" s="90"/>
      <c r="AD37" s="90"/>
      <c r="AE37" s="95"/>
      <c r="AF37" s="90"/>
      <c r="AG37" s="90"/>
      <c r="AH37" s="90"/>
      <c r="AI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5"/>
      <c r="AF38" s="90"/>
      <c r="AG38" s="90"/>
      <c r="AH38" s="90"/>
      <c r="AI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5"/>
      <c r="AF39" s="90"/>
      <c r="AG39" s="90"/>
      <c r="AH39" s="90"/>
      <c r="AI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5"/>
      <c r="AF40" s="90"/>
      <c r="AG40" s="90"/>
      <c r="AH40" s="90"/>
      <c r="AI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5"/>
      <c r="AF41" s="90"/>
      <c r="AG41" s="90"/>
      <c r="AH41" s="90"/>
      <c r="AI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5"/>
      <c r="AF42" s="90"/>
      <c r="AG42" s="90"/>
      <c r="AH42" s="90"/>
      <c r="AI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5"/>
      <c r="AF43" s="90"/>
      <c r="AG43" s="90"/>
      <c r="AH43" s="90"/>
      <c r="AI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5"/>
      <c r="AF44" s="90"/>
      <c r="AG44" s="90"/>
      <c r="AH44" s="90"/>
      <c r="AI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5"/>
      <c r="AF45" s="90"/>
      <c r="AG45" s="90"/>
      <c r="AH45" s="90"/>
      <c r="AI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5"/>
      <c r="AF46" s="90"/>
      <c r="AG46" s="90"/>
      <c r="AH46" s="90"/>
      <c r="AI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5"/>
      <c r="AF47" s="90"/>
      <c r="AG47" s="90"/>
      <c r="AH47" s="90"/>
      <c r="AI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5"/>
      <c r="AF48" s="90"/>
      <c r="AG48" s="90"/>
      <c r="AH48" s="90"/>
      <c r="AI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5"/>
      <c r="AF49" s="90"/>
      <c r="AG49" s="90"/>
      <c r="AH49" s="90"/>
      <c r="AI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5"/>
      <c r="AF50" s="90"/>
      <c r="AG50" s="90"/>
      <c r="AH50" s="90"/>
      <c r="AI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5"/>
      <c r="AF51" s="90"/>
      <c r="AG51" s="90"/>
      <c r="AH51" s="90"/>
      <c r="AI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5"/>
      <c r="AF52" s="90"/>
      <c r="AG52" s="90"/>
      <c r="AH52" s="90"/>
      <c r="AI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5"/>
      <c r="AF53" s="90"/>
      <c r="AG53" s="90"/>
      <c r="AH53" s="90"/>
      <c r="AI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5"/>
      <c r="AF54" s="90"/>
      <c r="AG54" s="90"/>
      <c r="AH54" s="90"/>
      <c r="AI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5"/>
      <c r="AF55" s="90"/>
      <c r="AG55" s="90"/>
      <c r="AH55" s="90"/>
      <c r="AI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5"/>
      <c r="AF56" s="90"/>
      <c r="AG56" s="90"/>
      <c r="AH56" s="90"/>
      <c r="AI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5"/>
      <c r="AF57" s="90"/>
      <c r="AG57" s="90"/>
      <c r="AH57" s="90"/>
      <c r="AI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5"/>
      <c r="AF58" s="90"/>
      <c r="AG58" s="90"/>
      <c r="AH58" s="90"/>
      <c r="AI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5"/>
      <c r="AF59" s="90"/>
      <c r="AG59" s="90"/>
      <c r="AH59" s="90"/>
      <c r="AI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5"/>
      <c r="AF60" s="90"/>
      <c r="AG60" s="90"/>
      <c r="AH60" s="90"/>
      <c r="AI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5"/>
      <c r="AF61" s="90"/>
      <c r="AG61" s="90"/>
      <c r="AH61" s="90"/>
      <c r="AI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5"/>
      <c r="AF62" s="90"/>
      <c r="AG62" s="90"/>
      <c r="AH62" s="90"/>
      <c r="AI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5"/>
      <c r="AF63" s="90"/>
      <c r="AG63" s="90"/>
      <c r="AH63" s="90"/>
      <c r="AI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5"/>
      <c r="AF64" s="90"/>
      <c r="AG64" s="90"/>
      <c r="AH64" s="90"/>
      <c r="AI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5"/>
      <c r="AF65" s="90"/>
      <c r="AG65" s="90"/>
      <c r="AH65" s="90"/>
      <c r="AI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5"/>
      <c r="AF66" s="90"/>
      <c r="AG66" s="90"/>
      <c r="AH66" s="90"/>
      <c r="AI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5"/>
      <c r="AF67" s="90"/>
      <c r="AG67" s="90"/>
      <c r="AH67" s="90"/>
      <c r="AI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5"/>
      <c r="AF68" s="90"/>
      <c r="AG68" s="90"/>
      <c r="AH68" s="90"/>
      <c r="AI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5"/>
      <c r="AF69" s="90"/>
      <c r="AG69" s="90"/>
      <c r="AH69" s="90"/>
      <c r="AI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5"/>
      <c r="AF70" s="90"/>
      <c r="AG70" s="90"/>
      <c r="AH70" s="90"/>
      <c r="AI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5"/>
      <c r="AF71" s="90"/>
      <c r="AG71" s="90"/>
      <c r="AH71" s="90"/>
      <c r="AI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5"/>
      <c r="AF72" s="90"/>
      <c r="AG72" s="90"/>
      <c r="AH72" s="90"/>
      <c r="AI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5"/>
      <c r="AF73" s="90"/>
      <c r="AG73" s="90"/>
      <c r="AH73" s="90"/>
      <c r="AI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5"/>
      <c r="AF74" s="90"/>
      <c r="AG74" s="90"/>
      <c r="AH74" s="90"/>
      <c r="AI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5"/>
      <c r="AF75" s="90"/>
      <c r="AG75" s="90"/>
      <c r="AH75" s="90"/>
      <c r="AI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5"/>
      <c r="AF76" s="90"/>
      <c r="AG76" s="90"/>
      <c r="AH76" s="90"/>
      <c r="AI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5"/>
      <c r="AF77" s="90"/>
      <c r="AG77" s="90"/>
      <c r="AH77" s="90"/>
      <c r="AI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5"/>
      <c r="AF78" s="90"/>
      <c r="AG78" s="90"/>
      <c r="AH78" s="90"/>
      <c r="AI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5"/>
      <c r="AF79" s="90"/>
      <c r="AG79" s="90"/>
      <c r="AH79" s="90"/>
      <c r="AI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5"/>
      <c r="AF80" s="90"/>
      <c r="AG80" s="90"/>
      <c r="AH80" s="90"/>
      <c r="AI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5"/>
      <c r="AF81" s="90"/>
      <c r="AG81" s="90"/>
      <c r="AH81" s="90"/>
      <c r="AI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5"/>
      <c r="AF82" s="90"/>
      <c r="AG82" s="90"/>
      <c r="AH82" s="90"/>
      <c r="AI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5"/>
      <c r="AF83" s="90"/>
      <c r="AG83" s="90"/>
      <c r="AH83" s="90"/>
      <c r="AI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5"/>
      <c r="AF84" s="90"/>
      <c r="AG84" s="90"/>
      <c r="AH84" s="90"/>
      <c r="AI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5"/>
      <c r="AF85" s="90"/>
      <c r="AG85" s="90"/>
      <c r="AH85" s="90"/>
      <c r="AI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5"/>
      <c r="AF86" s="90"/>
      <c r="AG86" s="90"/>
      <c r="AH86" s="90"/>
      <c r="AI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5"/>
      <c r="AF87" s="90"/>
      <c r="AG87" s="90"/>
      <c r="AH87" s="90"/>
      <c r="AI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5"/>
      <c r="AF88" s="90"/>
      <c r="AG88" s="90"/>
      <c r="AH88" s="90"/>
      <c r="AI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5"/>
      <c r="AF89" s="90"/>
      <c r="AG89" s="90"/>
      <c r="AH89" s="90"/>
      <c r="AI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5"/>
      <c r="AF90" s="90"/>
      <c r="AG90" s="90"/>
      <c r="AH90" s="90"/>
      <c r="AI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5"/>
      <c r="AF91" s="90"/>
      <c r="AG91" s="90"/>
      <c r="AH91" s="90"/>
      <c r="AI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5"/>
      <c r="AF92" s="90"/>
      <c r="AG92" s="90"/>
      <c r="AH92" s="90"/>
      <c r="AI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5"/>
      <c r="AF93" s="90"/>
      <c r="AG93" s="90"/>
      <c r="AH93" s="90"/>
      <c r="AI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5"/>
      <c r="AF94" s="90"/>
      <c r="AG94" s="90"/>
      <c r="AH94" s="90"/>
      <c r="AI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5"/>
      <c r="AF95" s="90"/>
      <c r="AG95" s="90"/>
      <c r="AH95" s="90"/>
      <c r="AI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5"/>
      <c r="AF96" s="90"/>
      <c r="AG96" s="90"/>
      <c r="AH96" s="90"/>
      <c r="AI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5"/>
      <c r="AF97" s="90"/>
      <c r="AG97" s="90"/>
      <c r="AH97" s="90"/>
      <c r="AI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5"/>
      <c r="AF98" s="90"/>
      <c r="AG98" s="90"/>
      <c r="AH98" s="90"/>
      <c r="AI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5"/>
      <c r="AF99" s="90"/>
      <c r="AG99" s="90"/>
      <c r="AH99" s="90"/>
      <c r="AI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5"/>
      <c r="AF100" s="90"/>
      <c r="AG100" s="90"/>
      <c r="AH100" s="90"/>
      <c r="AI100" s="95"/>
    </row>
  </sheetData>
  <mergeCells count="23">
    <mergeCell ref="P3:S3"/>
    <mergeCell ref="P2:S2"/>
    <mergeCell ref="C4:C5"/>
    <mergeCell ref="F4:F5"/>
    <mergeCell ref="D4:D5"/>
    <mergeCell ref="E4:E5"/>
    <mergeCell ref="I4:J4"/>
    <mergeCell ref="I2:K2"/>
    <mergeCell ref="C1:H1"/>
    <mergeCell ref="C2:F2"/>
    <mergeCell ref="C3:F3"/>
    <mergeCell ref="A4:A5"/>
    <mergeCell ref="B4:B5"/>
    <mergeCell ref="P4:P5"/>
    <mergeCell ref="Q4:Q5"/>
    <mergeCell ref="X4:X5"/>
    <mergeCell ref="V4:W4"/>
    <mergeCell ref="K4:K5"/>
    <mergeCell ref="N4:N5"/>
    <mergeCell ref="O4:O5"/>
    <mergeCell ref="V2:X2"/>
    <mergeCell ref="S4:S5"/>
    <mergeCell ref="R4:R5"/>
  </mergeCells>
  <dataValidations>
    <dataValidation type="list" allowBlank="1" showErrorMessage="1" sqref="H2">
      <formula1>"アルペン,クロスカントリー"</formula1>
    </dataValidation>
    <dataValidation type="list" allowBlank="1" showErrorMessage="1" sqref="C3">
      <formula1>"ＧＳ,ＳＬ,ＦＲ,ＣＬ,ＳＰ"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2EFD9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2.71"/>
    <col customWidth="1" min="2" max="2" width="9.0"/>
    <col customWidth="1" min="3" max="5" width="12.43"/>
    <col customWidth="1" min="6" max="6" width="8.43"/>
    <col customWidth="1" min="7" max="7" width="7.71"/>
    <col customWidth="1" min="8" max="8" width="14.43"/>
    <col customWidth="1" min="9" max="9" width="12.57"/>
    <col customWidth="1" min="10" max="10" width="12.86"/>
    <col customWidth="1" min="11" max="11" width="9.0"/>
    <col customWidth="1" hidden="1" min="12" max="12" width="5.29"/>
    <col customWidth="1" min="13" max="13" width="0.86"/>
    <col customWidth="1" min="14" max="14" width="3.43"/>
    <col customWidth="1" min="15" max="15" width="9.0"/>
    <col customWidth="1" min="16" max="18" width="12.0"/>
    <col customWidth="1" min="19" max="19" width="8.43"/>
    <col customWidth="1" min="20" max="20" width="7.29"/>
    <col customWidth="1" min="21" max="21" width="14.43"/>
    <col customWidth="1" min="22" max="22" width="12.43"/>
    <col customWidth="1" min="23" max="23" width="12.29"/>
    <col customWidth="1" min="24" max="24" width="9.0"/>
    <col customWidth="1" hidden="1" min="25" max="25" width="7.57"/>
    <col customWidth="1" min="26" max="26" width="7.57"/>
    <col customWidth="1" hidden="1" min="27" max="27" width="3.0"/>
    <col customWidth="1" hidden="1" min="28" max="29" width="7.14"/>
    <col customWidth="1" hidden="1" min="30" max="30" width="10.29"/>
    <col customWidth="1" hidden="1" min="31" max="31" width="7.57"/>
    <col customWidth="1" hidden="1" min="32" max="33" width="7.14"/>
    <col customWidth="1" hidden="1" min="34" max="34" width="10.0"/>
    <col customWidth="1" hidden="1" min="35" max="35" width="7.57"/>
  </cols>
  <sheetData>
    <row r="1" ht="18.75" customHeight="1">
      <c r="A1" s="90"/>
      <c r="B1" s="91" t="s">
        <v>0</v>
      </c>
      <c r="C1" s="92" t="str">
        <f>'基本情報'!B2</f>
        <v/>
      </c>
      <c r="D1" s="93"/>
      <c r="E1" s="93"/>
      <c r="F1" s="93"/>
      <c r="G1" s="93"/>
      <c r="H1" s="94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5"/>
      <c r="AF1" s="90"/>
      <c r="AG1" s="90"/>
      <c r="AH1" s="90"/>
      <c r="AI1" s="95"/>
    </row>
    <row r="2" ht="18.75" customHeight="1">
      <c r="A2" s="96"/>
      <c r="B2" s="97" t="s">
        <v>24</v>
      </c>
      <c r="C2" s="98">
        <v>44934.0</v>
      </c>
      <c r="D2" s="99"/>
      <c r="E2" s="99"/>
      <c r="F2" s="100"/>
      <c r="G2" s="97" t="s">
        <v>15</v>
      </c>
      <c r="H2" s="101" t="s">
        <v>14</v>
      </c>
      <c r="I2" s="175" t="s">
        <v>138</v>
      </c>
      <c r="J2" s="9"/>
      <c r="K2" s="10"/>
      <c r="L2" s="103"/>
      <c r="M2" s="90"/>
      <c r="N2" s="96"/>
      <c r="O2" s="104" t="s">
        <v>24</v>
      </c>
      <c r="P2" s="105" t="str">
        <f t="shared" ref="P2:P3" si="1">C2</f>
        <v>2023/1/8 (Sun)</v>
      </c>
      <c r="Q2" s="9"/>
      <c r="R2" s="9"/>
      <c r="S2" s="106"/>
      <c r="T2" s="104" t="s">
        <v>15</v>
      </c>
      <c r="U2" s="107" t="s">
        <v>14</v>
      </c>
      <c r="V2" s="176" t="str">
        <f>I2</f>
        <v>第69回大阪府スキー選手権大会(B級スプリント)</v>
      </c>
      <c r="W2" s="9"/>
      <c r="X2" s="10"/>
      <c r="Y2" s="103"/>
      <c r="Z2" s="90"/>
      <c r="AA2" s="90"/>
      <c r="AB2" s="90"/>
      <c r="AC2" s="90"/>
      <c r="AD2" s="90"/>
      <c r="AE2" s="95"/>
      <c r="AF2" s="90"/>
      <c r="AG2" s="90"/>
      <c r="AH2" s="90"/>
      <c r="AI2" s="95"/>
    </row>
    <row r="3" ht="18.75" customHeight="1">
      <c r="A3" s="109"/>
      <c r="B3" s="110" t="s">
        <v>26</v>
      </c>
      <c r="C3" s="111" t="s">
        <v>139</v>
      </c>
      <c r="D3" s="18"/>
      <c r="E3" s="18"/>
      <c r="F3" s="112"/>
      <c r="G3" s="110" t="s">
        <v>28</v>
      </c>
      <c r="H3" s="113" t="s">
        <v>18</v>
      </c>
      <c r="I3" s="114" t="s">
        <v>29</v>
      </c>
      <c r="J3" s="115" t="str">
        <f>'基本情報'!I9</f>
        <v>4/1/2022</v>
      </c>
      <c r="K3" s="116"/>
      <c r="L3" s="117"/>
      <c r="M3" s="90"/>
      <c r="N3" s="109"/>
      <c r="O3" s="110" t="s">
        <v>26</v>
      </c>
      <c r="P3" s="111" t="str">
        <f t="shared" si="1"/>
        <v>ＳＰ</v>
      </c>
      <c r="Q3" s="18"/>
      <c r="R3" s="18"/>
      <c r="S3" s="112"/>
      <c r="T3" s="110" t="s">
        <v>28</v>
      </c>
      <c r="U3" s="118" t="s">
        <v>20</v>
      </c>
      <c r="V3" s="114" t="s">
        <v>29</v>
      </c>
      <c r="W3" s="115" t="str">
        <f>J3</f>
        <v>4/1/2022</v>
      </c>
      <c r="X3" s="116"/>
      <c r="Y3" s="117"/>
      <c r="Z3" s="90"/>
      <c r="AA3" s="90"/>
      <c r="AB3" s="90"/>
      <c r="AC3" s="90"/>
      <c r="AD3" s="90" t="s">
        <v>30</v>
      </c>
      <c r="AE3" s="95"/>
      <c r="AF3" s="90"/>
      <c r="AG3" s="90"/>
      <c r="AH3" s="90"/>
      <c r="AI3" s="95"/>
    </row>
    <row r="4" ht="25.5" customHeight="1">
      <c r="A4" s="119"/>
      <c r="B4" s="202" t="s">
        <v>140</v>
      </c>
      <c r="C4" s="120" t="s">
        <v>141</v>
      </c>
      <c r="D4" s="121" t="s">
        <v>33</v>
      </c>
      <c r="E4" s="120" t="s">
        <v>34</v>
      </c>
      <c r="F4" s="120" t="s">
        <v>142</v>
      </c>
      <c r="G4" s="121" t="s">
        <v>36</v>
      </c>
      <c r="H4" s="121" t="s">
        <v>37</v>
      </c>
      <c r="I4" s="122" t="s">
        <v>38</v>
      </c>
      <c r="J4" s="106"/>
      <c r="K4" s="123" t="s">
        <v>143</v>
      </c>
      <c r="L4" s="121" t="s">
        <v>40</v>
      </c>
      <c r="M4" s="90"/>
      <c r="N4" s="119"/>
      <c r="O4" s="202" t="s">
        <v>140</v>
      </c>
      <c r="P4" s="120" t="s">
        <v>141</v>
      </c>
      <c r="Q4" s="121" t="s">
        <v>33</v>
      </c>
      <c r="R4" s="120" t="s">
        <v>34</v>
      </c>
      <c r="S4" s="120" t="s">
        <v>144</v>
      </c>
      <c r="T4" s="121" t="s">
        <v>36</v>
      </c>
      <c r="U4" s="121" t="s">
        <v>37</v>
      </c>
      <c r="V4" s="122" t="s">
        <v>38</v>
      </c>
      <c r="W4" s="106"/>
      <c r="X4" s="123" t="s">
        <v>145</v>
      </c>
      <c r="Y4" s="121" t="s">
        <v>40</v>
      </c>
      <c r="Z4" s="90"/>
      <c r="AA4" s="124"/>
      <c r="AB4" s="124" t="s">
        <v>45</v>
      </c>
      <c r="AC4" s="125"/>
      <c r="AD4" s="125"/>
      <c r="AE4" s="126"/>
      <c r="AF4" s="125" t="s">
        <v>46</v>
      </c>
      <c r="AG4" s="125"/>
      <c r="AH4" s="125"/>
      <c r="AI4" s="126"/>
    </row>
    <row r="5" ht="21.0" customHeight="1">
      <c r="A5" s="60"/>
      <c r="B5" s="127"/>
      <c r="C5" s="127"/>
      <c r="D5" s="127"/>
      <c r="E5" s="127"/>
      <c r="F5" s="127"/>
      <c r="G5" s="128" t="s">
        <v>47</v>
      </c>
      <c r="H5" s="128" t="s">
        <v>48</v>
      </c>
      <c r="I5" s="110" t="s">
        <v>49</v>
      </c>
      <c r="J5" s="110" t="s">
        <v>50</v>
      </c>
      <c r="K5" s="129"/>
      <c r="L5" s="128"/>
      <c r="M5" s="90"/>
      <c r="N5" s="60"/>
      <c r="O5" s="127"/>
      <c r="P5" s="127"/>
      <c r="Q5" s="127"/>
      <c r="R5" s="127"/>
      <c r="S5" s="127"/>
      <c r="T5" s="128" t="s">
        <v>47</v>
      </c>
      <c r="U5" s="128" t="s">
        <v>48</v>
      </c>
      <c r="V5" s="110" t="s">
        <v>49</v>
      </c>
      <c r="W5" s="110" t="s">
        <v>50</v>
      </c>
      <c r="X5" s="129"/>
      <c r="Y5" s="128"/>
      <c r="Z5" s="90"/>
      <c r="AA5" s="130"/>
      <c r="AB5" s="131" t="s">
        <v>51</v>
      </c>
      <c r="AC5" s="132" t="s">
        <v>52</v>
      </c>
      <c r="AD5" s="132" t="s">
        <v>53</v>
      </c>
      <c r="AE5" s="133" t="s">
        <v>54</v>
      </c>
      <c r="AF5" s="134" t="s">
        <v>51</v>
      </c>
      <c r="AG5" s="132" t="s">
        <v>52</v>
      </c>
      <c r="AH5" s="132" t="s">
        <v>53</v>
      </c>
      <c r="AI5" s="133" t="s">
        <v>54</v>
      </c>
    </row>
    <row r="6" ht="18.75" customHeight="1">
      <c r="A6" s="135">
        <v>1.0</v>
      </c>
      <c r="B6" s="136"/>
      <c r="C6" s="137"/>
      <c r="D6" s="137"/>
      <c r="E6" s="137"/>
      <c r="F6" s="137" t="str">
        <f t="shared" ref="F6:F35" si="2">IF(H6="","",IFERROR(VLOOKUP(L6,$AB$6:$AE$20,3),"参加不可"))</f>
        <v/>
      </c>
      <c r="G6" s="138"/>
      <c r="H6" s="139"/>
      <c r="I6" s="140"/>
      <c r="J6" s="140"/>
      <c r="K6" s="141" t="str">
        <f t="shared" ref="K6:K35" si="3">IF(H6="","",IFERROR(VLOOKUP(L6,$AB$6:$AE$20,4),"参加不可"))</f>
        <v/>
      </c>
      <c r="L6" s="97" t="str">
        <f t="shared" ref="L6:L35" si="4">IF(H6="","",DATEDIF(H6,J$3,"Y"))</f>
        <v/>
      </c>
      <c r="M6" s="90"/>
      <c r="N6" s="135">
        <v>1.0</v>
      </c>
      <c r="O6" s="142"/>
      <c r="P6" s="137"/>
      <c r="Q6" s="137"/>
      <c r="R6" s="137"/>
      <c r="S6" s="137" t="str">
        <f t="shared" ref="S6:S35" si="5">IF(U6="","",IFERROR(VLOOKUP(Y6,$AF$6:$AI$20,3),"参加不可"))</f>
        <v/>
      </c>
      <c r="T6" s="138"/>
      <c r="U6" s="149"/>
      <c r="V6" s="140"/>
      <c r="W6" s="140"/>
      <c r="X6" s="141" t="str">
        <f t="shared" ref="X6:X35" si="6">IF(U6="","",IFERROR(VLOOKUP(Y6,$AF$6:$AI$20,4),"参加不可"))</f>
        <v/>
      </c>
      <c r="Y6" s="97" t="str">
        <f t="shared" ref="Y6:Y35" si="7">IF(U6="","",DATEDIF(U6,W$3,"Y"))</f>
        <v/>
      </c>
      <c r="Z6" s="90"/>
      <c r="AA6" s="143">
        <v>1.0</v>
      </c>
      <c r="AB6" s="135">
        <v>15.0</v>
      </c>
      <c r="AC6" s="140">
        <v>17.0</v>
      </c>
      <c r="AD6" s="140" t="s">
        <v>77</v>
      </c>
      <c r="AE6" s="141">
        <v>2000.0</v>
      </c>
      <c r="AF6" s="144">
        <v>15.0</v>
      </c>
      <c r="AG6" s="140">
        <v>17.0</v>
      </c>
      <c r="AH6" s="140" t="s">
        <v>78</v>
      </c>
      <c r="AI6" s="141">
        <v>2000.0</v>
      </c>
    </row>
    <row r="7" ht="18.75" customHeight="1">
      <c r="A7" s="145">
        <v>2.0</v>
      </c>
      <c r="B7" s="146"/>
      <c r="C7" s="147"/>
      <c r="D7" s="147"/>
      <c r="E7" s="147"/>
      <c r="F7" s="147" t="str">
        <f t="shared" si="2"/>
        <v/>
      </c>
      <c r="G7" s="148"/>
      <c r="H7" s="149"/>
      <c r="I7" s="150"/>
      <c r="J7" s="150"/>
      <c r="K7" s="141" t="str">
        <f t="shared" si="3"/>
        <v/>
      </c>
      <c r="L7" s="97" t="str">
        <f t="shared" si="4"/>
        <v/>
      </c>
      <c r="M7" s="90"/>
      <c r="N7" s="145">
        <v>2.0</v>
      </c>
      <c r="O7" s="146"/>
      <c r="P7" s="147"/>
      <c r="Q7" s="147"/>
      <c r="R7" s="147"/>
      <c r="S7" s="147" t="str">
        <f t="shared" si="5"/>
        <v/>
      </c>
      <c r="T7" s="148"/>
      <c r="U7" s="149"/>
      <c r="V7" s="150"/>
      <c r="W7" s="150"/>
      <c r="X7" s="141" t="str">
        <f t="shared" si="6"/>
        <v/>
      </c>
      <c r="Y7" s="97" t="str">
        <f t="shared" si="7"/>
        <v/>
      </c>
      <c r="Z7" s="90"/>
      <c r="AA7" s="151">
        <v>2.0</v>
      </c>
      <c r="AB7" s="152" t="str">
        <f t="shared" ref="AB7:AB20" si="8">IF(AC6="","",AC6+1)</f>
        <v>18</v>
      </c>
      <c r="AC7" s="150"/>
      <c r="AD7" s="150" t="s">
        <v>146</v>
      </c>
      <c r="AE7" s="153">
        <v>3000.0</v>
      </c>
      <c r="AF7" s="154" t="str">
        <f t="shared" ref="AF7:AF20" si="9">IF(AG6="","",AG6+1)</f>
        <v>18</v>
      </c>
      <c r="AG7" s="150"/>
      <c r="AH7" s="150" t="s">
        <v>147</v>
      </c>
      <c r="AI7" s="153">
        <v>3000.0</v>
      </c>
    </row>
    <row r="8" ht="18.75" customHeight="1">
      <c r="A8" s="145">
        <v>3.0</v>
      </c>
      <c r="B8" s="146"/>
      <c r="C8" s="147"/>
      <c r="D8" s="147"/>
      <c r="E8" s="147"/>
      <c r="F8" s="147" t="str">
        <f t="shared" si="2"/>
        <v/>
      </c>
      <c r="G8" s="148"/>
      <c r="H8" s="149"/>
      <c r="I8" s="150"/>
      <c r="J8" s="150"/>
      <c r="K8" s="141" t="str">
        <f t="shared" si="3"/>
        <v/>
      </c>
      <c r="L8" s="97" t="str">
        <f t="shared" si="4"/>
        <v/>
      </c>
      <c r="M8" s="90"/>
      <c r="N8" s="145">
        <v>3.0</v>
      </c>
      <c r="O8" s="155"/>
      <c r="P8" s="147"/>
      <c r="Q8" s="147"/>
      <c r="R8" s="147"/>
      <c r="S8" s="147" t="str">
        <f t="shared" si="5"/>
        <v/>
      </c>
      <c r="T8" s="148"/>
      <c r="U8" s="149"/>
      <c r="V8" s="150"/>
      <c r="W8" s="150"/>
      <c r="X8" s="141" t="str">
        <f t="shared" si="6"/>
        <v/>
      </c>
      <c r="Y8" s="97" t="str">
        <f t="shared" si="7"/>
        <v/>
      </c>
      <c r="Z8" s="90"/>
      <c r="AA8" s="151">
        <v>3.0</v>
      </c>
      <c r="AB8" s="152" t="str">
        <f t="shared" si="8"/>
        <v/>
      </c>
      <c r="AC8" s="150"/>
      <c r="AD8" s="150"/>
      <c r="AE8" s="153"/>
      <c r="AF8" s="154" t="str">
        <f t="shared" si="9"/>
        <v/>
      </c>
      <c r="AG8" s="150"/>
      <c r="AH8" s="150"/>
      <c r="AI8" s="153"/>
    </row>
    <row r="9" ht="18.75" customHeight="1">
      <c r="A9" s="145">
        <v>4.0</v>
      </c>
      <c r="B9" s="146"/>
      <c r="C9" s="147"/>
      <c r="D9" s="147"/>
      <c r="E9" s="147"/>
      <c r="F9" s="147" t="str">
        <f t="shared" si="2"/>
        <v/>
      </c>
      <c r="G9" s="148"/>
      <c r="H9" s="149"/>
      <c r="I9" s="150"/>
      <c r="J9" s="150"/>
      <c r="K9" s="141" t="str">
        <f t="shared" si="3"/>
        <v/>
      </c>
      <c r="L9" s="97" t="str">
        <f t="shared" si="4"/>
        <v/>
      </c>
      <c r="M9" s="90"/>
      <c r="N9" s="145">
        <v>4.0</v>
      </c>
      <c r="O9" s="155"/>
      <c r="P9" s="147"/>
      <c r="Q9" s="147"/>
      <c r="R9" s="147"/>
      <c r="S9" s="147" t="str">
        <f t="shared" si="5"/>
        <v/>
      </c>
      <c r="T9" s="148"/>
      <c r="U9" s="149"/>
      <c r="V9" s="150"/>
      <c r="W9" s="150"/>
      <c r="X9" s="141" t="str">
        <f t="shared" si="6"/>
        <v/>
      </c>
      <c r="Y9" s="97" t="str">
        <f t="shared" si="7"/>
        <v/>
      </c>
      <c r="Z9" s="90"/>
      <c r="AA9" s="151">
        <v>4.0</v>
      </c>
      <c r="AB9" s="152" t="str">
        <f t="shared" si="8"/>
        <v/>
      </c>
      <c r="AC9" s="150"/>
      <c r="AD9" s="150"/>
      <c r="AE9" s="153"/>
      <c r="AF9" s="154" t="str">
        <f t="shared" si="9"/>
        <v/>
      </c>
      <c r="AG9" s="150"/>
      <c r="AH9" s="150"/>
      <c r="AI9" s="153"/>
    </row>
    <row r="10" ht="18.75" customHeight="1">
      <c r="A10" s="145">
        <v>5.0</v>
      </c>
      <c r="B10" s="146"/>
      <c r="C10" s="147"/>
      <c r="D10" s="147"/>
      <c r="E10" s="147"/>
      <c r="F10" s="147" t="str">
        <f t="shared" si="2"/>
        <v/>
      </c>
      <c r="G10" s="148"/>
      <c r="H10" s="149"/>
      <c r="I10" s="150"/>
      <c r="J10" s="150"/>
      <c r="K10" s="141" t="str">
        <f t="shared" si="3"/>
        <v/>
      </c>
      <c r="L10" s="97" t="str">
        <f t="shared" si="4"/>
        <v/>
      </c>
      <c r="M10" s="90"/>
      <c r="N10" s="145">
        <v>5.0</v>
      </c>
      <c r="O10" s="155"/>
      <c r="P10" s="147"/>
      <c r="Q10" s="147"/>
      <c r="R10" s="147"/>
      <c r="S10" s="147" t="str">
        <f t="shared" si="5"/>
        <v/>
      </c>
      <c r="T10" s="148"/>
      <c r="U10" s="149"/>
      <c r="V10" s="150"/>
      <c r="W10" s="150"/>
      <c r="X10" s="141" t="str">
        <f t="shared" si="6"/>
        <v/>
      </c>
      <c r="Y10" s="97" t="str">
        <f t="shared" si="7"/>
        <v/>
      </c>
      <c r="Z10" s="90"/>
      <c r="AA10" s="151">
        <v>5.0</v>
      </c>
      <c r="AB10" s="152" t="str">
        <f t="shared" si="8"/>
        <v/>
      </c>
      <c r="AC10" s="150"/>
      <c r="AD10" s="150"/>
      <c r="AE10" s="153"/>
      <c r="AF10" s="154" t="str">
        <f t="shared" si="9"/>
        <v/>
      </c>
      <c r="AG10" s="150"/>
      <c r="AH10" s="150"/>
      <c r="AI10" s="153"/>
    </row>
    <row r="11" ht="18.75" customHeight="1">
      <c r="A11" s="145">
        <v>6.0</v>
      </c>
      <c r="B11" s="146"/>
      <c r="C11" s="147"/>
      <c r="D11" s="147"/>
      <c r="E11" s="147"/>
      <c r="F11" s="147" t="str">
        <f t="shared" si="2"/>
        <v/>
      </c>
      <c r="G11" s="148"/>
      <c r="H11" s="149"/>
      <c r="I11" s="150"/>
      <c r="J11" s="150"/>
      <c r="K11" s="141" t="str">
        <f t="shared" si="3"/>
        <v/>
      </c>
      <c r="L11" s="97" t="str">
        <f t="shared" si="4"/>
        <v/>
      </c>
      <c r="M11" s="90"/>
      <c r="N11" s="145">
        <v>6.0</v>
      </c>
      <c r="O11" s="155"/>
      <c r="P11" s="147"/>
      <c r="Q11" s="147"/>
      <c r="R11" s="147"/>
      <c r="S11" s="147" t="str">
        <f t="shared" si="5"/>
        <v/>
      </c>
      <c r="T11" s="148"/>
      <c r="U11" s="149"/>
      <c r="V11" s="150"/>
      <c r="W11" s="150"/>
      <c r="X11" s="141" t="str">
        <f t="shared" si="6"/>
        <v/>
      </c>
      <c r="Y11" s="97" t="str">
        <f t="shared" si="7"/>
        <v/>
      </c>
      <c r="Z11" s="90"/>
      <c r="AA11" s="151">
        <v>6.0</v>
      </c>
      <c r="AB11" s="152" t="str">
        <f t="shared" si="8"/>
        <v/>
      </c>
      <c r="AC11" s="150"/>
      <c r="AD11" s="150"/>
      <c r="AE11" s="153"/>
      <c r="AF11" s="154" t="str">
        <f t="shared" si="9"/>
        <v/>
      </c>
      <c r="AG11" s="150"/>
      <c r="AH11" s="150"/>
      <c r="AI11" s="153"/>
    </row>
    <row r="12" ht="18.75" customHeight="1">
      <c r="A12" s="145">
        <v>7.0</v>
      </c>
      <c r="B12" s="146"/>
      <c r="C12" s="147"/>
      <c r="D12" s="147"/>
      <c r="E12" s="147"/>
      <c r="F12" s="147" t="str">
        <f t="shared" si="2"/>
        <v/>
      </c>
      <c r="G12" s="148"/>
      <c r="H12" s="149"/>
      <c r="I12" s="150"/>
      <c r="J12" s="150"/>
      <c r="K12" s="141" t="str">
        <f t="shared" si="3"/>
        <v/>
      </c>
      <c r="L12" s="97" t="str">
        <f t="shared" si="4"/>
        <v/>
      </c>
      <c r="M12" s="90"/>
      <c r="N12" s="145">
        <v>7.0</v>
      </c>
      <c r="O12" s="155"/>
      <c r="P12" s="147"/>
      <c r="Q12" s="147"/>
      <c r="R12" s="147"/>
      <c r="S12" s="147" t="str">
        <f t="shared" si="5"/>
        <v/>
      </c>
      <c r="T12" s="148"/>
      <c r="U12" s="149"/>
      <c r="V12" s="150"/>
      <c r="W12" s="150"/>
      <c r="X12" s="141" t="str">
        <f t="shared" si="6"/>
        <v/>
      </c>
      <c r="Y12" s="97" t="str">
        <f t="shared" si="7"/>
        <v/>
      </c>
      <c r="Z12" s="90"/>
      <c r="AA12" s="151">
        <v>7.0</v>
      </c>
      <c r="AB12" s="152" t="str">
        <f t="shared" si="8"/>
        <v/>
      </c>
      <c r="AC12" s="150"/>
      <c r="AD12" s="150"/>
      <c r="AE12" s="153"/>
      <c r="AF12" s="154" t="str">
        <f t="shared" si="9"/>
        <v/>
      </c>
      <c r="AG12" s="150"/>
      <c r="AH12" s="150"/>
      <c r="AI12" s="153"/>
    </row>
    <row r="13" ht="18.75" customHeight="1">
      <c r="A13" s="145">
        <v>8.0</v>
      </c>
      <c r="B13" s="146"/>
      <c r="C13" s="147"/>
      <c r="D13" s="147"/>
      <c r="E13" s="147"/>
      <c r="F13" s="147" t="str">
        <f t="shared" si="2"/>
        <v/>
      </c>
      <c r="G13" s="148"/>
      <c r="H13" s="149"/>
      <c r="I13" s="150"/>
      <c r="J13" s="150"/>
      <c r="K13" s="141" t="str">
        <f t="shared" si="3"/>
        <v/>
      </c>
      <c r="L13" s="97" t="str">
        <f t="shared" si="4"/>
        <v/>
      </c>
      <c r="M13" s="90"/>
      <c r="N13" s="145">
        <v>8.0</v>
      </c>
      <c r="O13" s="155"/>
      <c r="P13" s="147"/>
      <c r="Q13" s="147"/>
      <c r="R13" s="147"/>
      <c r="S13" s="147" t="str">
        <f t="shared" si="5"/>
        <v/>
      </c>
      <c r="T13" s="148"/>
      <c r="U13" s="149"/>
      <c r="V13" s="150"/>
      <c r="W13" s="150"/>
      <c r="X13" s="141" t="str">
        <f t="shared" si="6"/>
        <v/>
      </c>
      <c r="Y13" s="97" t="str">
        <f t="shared" si="7"/>
        <v/>
      </c>
      <c r="Z13" s="90"/>
      <c r="AA13" s="151">
        <v>8.0</v>
      </c>
      <c r="AB13" s="152" t="str">
        <f t="shared" si="8"/>
        <v/>
      </c>
      <c r="AC13" s="150"/>
      <c r="AD13" s="150"/>
      <c r="AE13" s="153"/>
      <c r="AF13" s="154" t="str">
        <f t="shared" si="9"/>
        <v/>
      </c>
      <c r="AG13" s="150"/>
      <c r="AH13" s="150"/>
      <c r="AI13" s="153"/>
    </row>
    <row r="14" ht="18.75" customHeight="1">
      <c r="A14" s="145">
        <v>9.0</v>
      </c>
      <c r="B14" s="146"/>
      <c r="C14" s="147"/>
      <c r="D14" s="147"/>
      <c r="E14" s="147"/>
      <c r="F14" s="147" t="str">
        <f t="shared" si="2"/>
        <v/>
      </c>
      <c r="G14" s="148"/>
      <c r="H14" s="149"/>
      <c r="I14" s="150"/>
      <c r="J14" s="150"/>
      <c r="K14" s="141" t="str">
        <f t="shared" si="3"/>
        <v/>
      </c>
      <c r="L14" s="97" t="str">
        <f t="shared" si="4"/>
        <v/>
      </c>
      <c r="M14" s="90"/>
      <c r="N14" s="145">
        <v>9.0</v>
      </c>
      <c r="O14" s="155"/>
      <c r="P14" s="147"/>
      <c r="Q14" s="147"/>
      <c r="R14" s="147"/>
      <c r="S14" s="147" t="str">
        <f t="shared" si="5"/>
        <v/>
      </c>
      <c r="T14" s="148"/>
      <c r="U14" s="149"/>
      <c r="V14" s="150"/>
      <c r="W14" s="150"/>
      <c r="X14" s="141" t="str">
        <f t="shared" si="6"/>
        <v/>
      </c>
      <c r="Y14" s="97" t="str">
        <f t="shared" si="7"/>
        <v/>
      </c>
      <c r="Z14" s="90"/>
      <c r="AA14" s="151">
        <v>9.0</v>
      </c>
      <c r="AB14" s="152" t="str">
        <f t="shared" si="8"/>
        <v/>
      </c>
      <c r="AC14" s="150"/>
      <c r="AD14" s="150"/>
      <c r="AE14" s="153"/>
      <c r="AF14" s="154" t="str">
        <f t="shared" si="9"/>
        <v/>
      </c>
      <c r="AG14" s="150"/>
      <c r="AH14" s="150"/>
      <c r="AI14" s="153"/>
    </row>
    <row r="15" ht="18.75" customHeight="1">
      <c r="A15" s="145">
        <v>10.0</v>
      </c>
      <c r="B15" s="146"/>
      <c r="C15" s="147"/>
      <c r="D15" s="147"/>
      <c r="E15" s="147"/>
      <c r="F15" s="147" t="str">
        <f t="shared" si="2"/>
        <v/>
      </c>
      <c r="G15" s="148"/>
      <c r="H15" s="149"/>
      <c r="I15" s="150"/>
      <c r="J15" s="150"/>
      <c r="K15" s="141" t="str">
        <f t="shared" si="3"/>
        <v/>
      </c>
      <c r="L15" s="97" t="str">
        <f t="shared" si="4"/>
        <v/>
      </c>
      <c r="M15" s="90"/>
      <c r="N15" s="145">
        <v>10.0</v>
      </c>
      <c r="O15" s="155"/>
      <c r="P15" s="147"/>
      <c r="Q15" s="147"/>
      <c r="R15" s="147"/>
      <c r="S15" s="147" t="str">
        <f t="shared" si="5"/>
        <v/>
      </c>
      <c r="T15" s="148"/>
      <c r="U15" s="149"/>
      <c r="V15" s="150"/>
      <c r="W15" s="150"/>
      <c r="X15" s="141" t="str">
        <f t="shared" si="6"/>
        <v/>
      </c>
      <c r="Y15" s="97" t="str">
        <f t="shared" si="7"/>
        <v/>
      </c>
      <c r="Z15" s="90"/>
      <c r="AA15" s="151">
        <v>10.0</v>
      </c>
      <c r="AB15" s="152" t="str">
        <f t="shared" si="8"/>
        <v/>
      </c>
      <c r="AC15" s="150"/>
      <c r="AD15" s="150"/>
      <c r="AE15" s="153"/>
      <c r="AF15" s="154" t="str">
        <f t="shared" si="9"/>
        <v/>
      </c>
      <c r="AG15" s="150"/>
      <c r="AH15" s="150"/>
      <c r="AI15" s="153"/>
    </row>
    <row r="16" ht="18.75" customHeight="1">
      <c r="A16" s="145">
        <v>11.0</v>
      </c>
      <c r="B16" s="146"/>
      <c r="C16" s="147"/>
      <c r="D16" s="147"/>
      <c r="E16" s="147"/>
      <c r="F16" s="147" t="str">
        <f t="shared" si="2"/>
        <v/>
      </c>
      <c r="G16" s="148"/>
      <c r="H16" s="149"/>
      <c r="I16" s="150"/>
      <c r="J16" s="150"/>
      <c r="K16" s="141" t="str">
        <f t="shared" si="3"/>
        <v/>
      </c>
      <c r="L16" s="97" t="str">
        <f t="shared" si="4"/>
        <v/>
      </c>
      <c r="M16" s="90"/>
      <c r="N16" s="145">
        <v>11.0</v>
      </c>
      <c r="O16" s="155"/>
      <c r="P16" s="147"/>
      <c r="Q16" s="147"/>
      <c r="R16" s="147"/>
      <c r="S16" s="147" t="str">
        <f t="shared" si="5"/>
        <v/>
      </c>
      <c r="T16" s="148"/>
      <c r="U16" s="149"/>
      <c r="V16" s="150"/>
      <c r="W16" s="150"/>
      <c r="X16" s="141" t="str">
        <f t="shared" si="6"/>
        <v/>
      </c>
      <c r="Y16" s="97" t="str">
        <f t="shared" si="7"/>
        <v/>
      </c>
      <c r="Z16" s="90"/>
      <c r="AA16" s="151">
        <v>11.0</v>
      </c>
      <c r="AB16" s="152" t="str">
        <f t="shared" si="8"/>
        <v/>
      </c>
      <c r="AC16" s="150"/>
      <c r="AD16" s="150"/>
      <c r="AE16" s="153"/>
      <c r="AF16" s="154" t="str">
        <f t="shared" si="9"/>
        <v/>
      </c>
      <c r="AG16" s="150"/>
      <c r="AH16" s="150"/>
      <c r="AI16" s="153"/>
    </row>
    <row r="17" ht="18.75" customHeight="1">
      <c r="A17" s="145">
        <v>12.0</v>
      </c>
      <c r="B17" s="146"/>
      <c r="C17" s="147"/>
      <c r="D17" s="147"/>
      <c r="E17" s="147"/>
      <c r="F17" s="147" t="str">
        <f t="shared" si="2"/>
        <v/>
      </c>
      <c r="G17" s="148"/>
      <c r="H17" s="149"/>
      <c r="I17" s="150"/>
      <c r="J17" s="150"/>
      <c r="K17" s="141" t="str">
        <f t="shared" si="3"/>
        <v/>
      </c>
      <c r="L17" s="97" t="str">
        <f t="shared" si="4"/>
        <v/>
      </c>
      <c r="M17" s="90"/>
      <c r="N17" s="145">
        <v>12.0</v>
      </c>
      <c r="O17" s="155"/>
      <c r="P17" s="147"/>
      <c r="Q17" s="147"/>
      <c r="R17" s="147"/>
      <c r="S17" s="147" t="str">
        <f t="shared" si="5"/>
        <v/>
      </c>
      <c r="T17" s="148"/>
      <c r="U17" s="149"/>
      <c r="V17" s="150"/>
      <c r="W17" s="150"/>
      <c r="X17" s="141" t="str">
        <f t="shared" si="6"/>
        <v/>
      </c>
      <c r="Y17" s="97" t="str">
        <f t="shared" si="7"/>
        <v/>
      </c>
      <c r="Z17" s="90"/>
      <c r="AA17" s="151">
        <v>12.0</v>
      </c>
      <c r="AB17" s="152" t="str">
        <f t="shared" si="8"/>
        <v/>
      </c>
      <c r="AC17" s="150"/>
      <c r="AD17" s="150"/>
      <c r="AE17" s="153"/>
      <c r="AF17" s="154" t="str">
        <f t="shared" si="9"/>
        <v/>
      </c>
      <c r="AG17" s="150"/>
      <c r="AH17" s="150"/>
      <c r="AI17" s="153"/>
    </row>
    <row r="18" ht="18.75" customHeight="1">
      <c r="A18" s="145">
        <v>13.0</v>
      </c>
      <c r="B18" s="146"/>
      <c r="C18" s="147"/>
      <c r="D18" s="147"/>
      <c r="E18" s="147"/>
      <c r="F18" s="147" t="str">
        <f t="shared" si="2"/>
        <v/>
      </c>
      <c r="G18" s="148"/>
      <c r="H18" s="149"/>
      <c r="I18" s="150"/>
      <c r="J18" s="150"/>
      <c r="K18" s="141" t="str">
        <f t="shared" si="3"/>
        <v/>
      </c>
      <c r="L18" s="97" t="str">
        <f t="shared" si="4"/>
        <v/>
      </c>
      <c r="M18" s="90"/>
      <c r="N18" s="145">
        <v>13.0</v>
      </c>
      <c r="O18" s="155"/>
      <c r="P18" s="147"/>
      <c r="Q18" s="147"/>
      <c r="R18" s="147"/>
      <c r="S18" s="147" t="str">
        <f t="shared" si="5"/>
        <v/>
      </c>
      <c r="T18" s="148"/>
      <c r="U18" s="149"/>
      <c r="V18" s="150"/>
      <c r="W18" s="150"/>
      <c r="X18" s="141" t="str">
        <f t="shared" si="6"/>
        <v/>
      </c>
      <c r="Y18" s="97" t="str">
        <f t="shared" si="7"/>
        <v/>
      </c>
      <c r="Z18" s="90"/>
      <c r="AA18" s="151">
        <v>13.0</v>
      </c>
      <c r="AB18" s="152" t="str">
        <f t="shared" si="8"/>
        <v/>
      </c>
      <c r="AC18" s="150"/>
      <c r="AD18" s="150"/>
      <c r="AE18" s="153"/>
      <c r="AF18" s="154" t="str">
        <f t="shared" si="9"/>
        <v/>
      </c>
      <c r="AG18" s="150"/>
      <c r="AH18" s="150"/>
      <c r="AI18" s="153"/>
    </row>
    <row r="19" ht="18.75" customHeight="1">
      <c r="A19" s="145">
        <v>14.0</v>
      </c>
      <c r="B19" s="146"/>
      <c r="C19" s="147"/>
      <c r="D19" s="147"/>
      <c r="E19" s="147"/>
      <c r="F19" s="147" t="str">
        <f t="shared" si="2"/>
        <v/>
      </c>
      <c r="G19" s="148"/>
      <c r="H19" s="149"/>
      <c r="I19" s="150"/>
      <c r="J19" s="150"/>
      <c r="K19" s="141" t="str">
        <f t="shared" si="3"/>
        <v/>
      </c>
      <c r="L19" s="97" t="str">
        <f t="shared" si="4"/>
        <v/>
      </c>
      <c r="M19" s="90"/>
      <c r="N19" s="145">
        <v>14.0</v>
      </c>
      <c r="O19" s="155"/>
      <c r="P19" s="147"/>
      <c r="Q19" s="147"/>
      <c r="R19" s="147"/>
      <c r="S19" s="147" t="str">
        <f t="shared" si="5"/>
        <v/>
      </c>
      <c r="T19" s="148"/>
      <c r="U19" s="149"/>
      <c r="V19" s="150"/>
      <c r="W19" s="150"/>
      <c r="X19" s="141" t="str">
        <f t="shared" si="6"/>
        <v/>
      </c>
      <c r="Y19" s="97" t="str">
        <f t="shared" si="7"/>
        <v/>
      </c>
      <c r="Z19" s="90"/>
      <c r="AA19" s="151">
        <v>14.0</v>
      </c>
      <c r="AB19" s="152" t="str">
        <f t="shared" si="8"/>
        <v/>
      </c>
      <c r="AC19" s="150"/>
      <c r="AD19" s="150"/>
      <c r="AE19" s="153"/>
      <c r="AF19" s="154" t="str">
        <f t="shared" si="9"/>
        <v/>
      </c>
      <c r="AG19" s="150"/>
      <c r="AH19" s="150"/>
      <c r="AI19" s="153"/>
    </row>
    <row r="20" ht="18.75" customHeight="1">
      <c r="A20" s="145">
        <v>15.0</v>
      </c>
      <c r="B20" s="146"/>
      <c r="C20" s="147"/>
      <c r="D20" s="147"/>
      <c r="E20" s="147"/>
      <c r="F20" s="147" t="str">
        <f t="shared" si="2"/>
        <v/>
      </c>
      <c r="G20" s="148"/>
      <c r="H20" s="149"/>
      <c r="I20" s="150"/>
      <c r="J20" s="150"/>
      <c r="K20" s="141" t="str">
        <f t="shared" si="3"/>
        <v/>
      </c>
      <c r="L20" s="97" t="str">
        <f t="shared" si="4"/>
        <v/>
      </c>
      <c r="M20" s="90"/>
      <c r="N20" s="145">
        <v>15.0</v>
      </c>
      <c r="O20" s="155"/>
      <c r="P20" s="147"/>
      <c r="Q20" s="147"/>
      <c r="R20" s="147"/>
      <c r="S20" s="147" t="str">
        <f t="shared" si="5"/>
        <v/>
      </c>
      <c r="T20" s="148"/>
      <c r="U20" s="149"/>
      <c r="V20" s="150"/>
      <c r="W20" s="150"/>
      <c r="X20" s="141" t="str">
        <f t="shared" si="6"/>
        <v/>
      </c>
      <c r="Y20" s="97" t="str">
        <f t="shared" si="7"/>
        <v/>
      </c>
      <c r="Z20" s="90"/>
      <c r="AA20" s="156">
        <v>15.0</v>
      </c>
      <c r="AB20" s="157" t="str">
        <f t="shared" si="8"/>
        <v/>
      </c>
      <c r="AC20" s="158"/>
      <c r="AD20" s="158"/>
      <c r="AE20" s="159"/>
      <c r="AF20" s="160" t="str">
        <f t="shared" si="9"/>
        <v/>
      </c>
      <c r="AG20" s="158"/>
      <c r="AH20" s="158"/>
      <c r="AI20" s="159"/>
    </row>
    <row r="21" ht="18.75" customHeight="1">
      <c r="A21" s="145">
        <v>16.0</v>
      </c>
      <c r="B21" s="146"/>
      <c r="C21" s="147"/>
      <c r="D21" s="147"/>
      <c r="E21" s="147"/>
      <c r="F21" s="147" t="str">
        <f t="shared" si="2"/>
        <v/>
      </c>
      <c r="G21" s="148"/>
      <c r="H21" s="149"/>
      <c r="I21" s="150"/>
      <c r="J21" s="150"/>
      <c r="K21" s="141" t="str">
        <f t="shared" si="3"/>
        <v/>
      </c>
      <c r="L21" s="97" t="str">
        <f t="shared" si="4"/>
        <v/>
      </c>
      <c r="M21" s="90"/>
      <c r="N21" s="145">
        <v>16.0</v>
      </c>
      <c r="O21" s="155"/>
      <c r="P21" s="147"/>
      <c r="Q21" s="147"/>
      <c r="R21" s="147"/>
      <c r="S21" s="147" t="str">
        <f t="shared" si="5"/>
        <v/>
      </c>
      <c r="T21" s="148"/>
      <c r="U21" s="149"/>
      <c r="V21" s="150"/>
      <c r="W21" s="150"/>
      <c r="X21" s="141" t="str">
        <f t="shared" si="6"/>
        <v/>
      </c>
      <c r="Y21" s="97" t="str">
        <f t="shared" si="7"/>
        <v/>
      </c>
      <c r="Z21" s="90"/>
      <c r="AA21" s="90"/>
      <c r="AB21" s="90"/>
      <c r="AC21" s="90"/>
      <c r="AD21" s="90"/>
      <c r="AE21" s="95"/>
      <c r="AF21" s="90"/>
      <c r="AG21" s="90"/>
      <c r="AH21" s="90"/>
      <c r="AI21" s="95"/>
    </row>
    <row r="22" ht="18.75" customHeight="1">
      <c r="A22" s="145">
        <v>17.0</v>
      </c>
      <c r="B22" s="146"/>
      <c r="C22" s="147"/>
      <c r="D22" s="147"/>
      <c r="E22" s="147"/>
      <c r="F22" s="147" t="str">
        <f t="shared" si="2"/>
        <v/>
      </c>
      <c r="G22" s="148"/>
      <c r="H22" s="149"/>
      <c r="I22" s="150"/>
      <c r="J22" s="150"/>
      <c r="K22" s="141" t="str">
        <f t="shared" si="3"/>
        <v/>
      </c>
      <c r="L22" s="97" t="str">
        <f t="shared" si="4"/>
        <v/>
      </c>
      <c r="M22" s="90"/>
      <c r="N22" s="145">
        <v>17.0</v>
      </c>
      <c r="O22" s="155"/>
      <c r="P22" s="147"/>
      <c r="Q22" s="147"/>
      <c r="R22" s="147"/>
      <c r="S22" s="147" t="str">
        <f t="shared" si="5"/>
        <v/>
      </c>
      <c r="T22" s="148"/>
      <c r="U22" s="149"/>
      <c r="V22" s="150"/>
      <c r="W22" s="150"/>
      <c r="X22" s="141" t="str">
        <f t="shared" si="6"/>
        <v/>
      </c>
      <c r="Y22" s="97" t="str">
        <f t="shared" si="7"/>
        <v/>
      </c>
      <c r="Z22" s="90"/>
      <c r="AA22" s="90"/>
      <c r="AB22" s="90"/>
      <c r="AC22" s="90"/>
      <c r="AD22" s="90"/>
      <c r="AE22" s="95"/>
      <c r="AF22" s="90"/>
      <c r="AG22" s="90"/>
      <c r="AH22" s="90"/>
      <c r="AI22" s="95"/>
    </row>
    <row r="23" ht="18.75" customHeight="1">
      <c r="A23" s="145">
        <v>18.0</v>
      </c>
      <c r="B23" s="146"/>
      <c r="C23" s="147"/>
      <c r="D23" s="147"/>
      <c r="E23" s="147"/>
      <c r="F23" s="147" t="str">
        <f t="shared" si="2"/>
        <v/>
      </c>
      <c r="G23" s="148"/>
      <c r="H23" s="149"/>
      <c r="I23" s="150"/>
      <c r="J23" s="150"/>
      <c r="K23" s="141" t="str">
        <f t="shared" si="3"/>
        <v/>
      </c>
      <c r="L23" s="97" t="str">
        <f t="shared" si="4"/>
        <v/>
      </c>
      <c r="M23" s="90"/>
      <c r="N23" s="145">
        <v>18.0</v>
      </c>
      <c r="O23" s="155"/>
      <c r="P23" s="147"/>
      <c r="Q23" s="147"/>
      <c r="R23" s="147"/>
      <c r="S23" s="147" t="str">
        <f t="shared" si="5"/>
        <v/>
      </c>
      <c r="T23" s="148"/>
      <c r="U23" s="149"/>
      <c r="V23" s="150"/>
      <c r="W23" s="150"/>
      <c r="X23" s="141" t="str">
        <f t="shared" si="6"/>
        <v/>
      </c>
      <c r="Y23" s="97" t="str">
        <f t="shared" si="7"/>
        <v/>
      </c>
      <c r="Z23" s="90"/>
      <c r="AA23" s="90"/>
      <c r="AB23" s="90"/>
      <c r="AC23" s="90"/>
      <c r="AD23" s="90"/>
      <c r="AE23" s="95"/>
      <c r="AF23" s="90"/>
      <c r="AG23" s="90"/>
      <c r="AH23" s="90"/>
      <c r="AI23" s="95"/>
    </row>
    <row r="24" ht="18.75" customHeight="1">
      <c r="A24" s="145">
        <v>19.0</v>
      </c>
      <c r="B24" s="146"/>
      <c r="C24" s="147"/>
      <c r="D24" s="147"/>
      <c r="E24" s="147"/>
      <c r="F24" s="147" t="str">
        <f t="shared" si="2"/>
        <v/>
      </c>
      <c r="G24" s="148"/>
      <c r="H24" s="149"/>
      <c r="I24" s="150"/>
      <c r="J24" s="150"/>
      <c r="K24" s="141" t="str">
        <f t="shared" si="3"/>
        <v/>
      </c>
      <c r="L24" s="97" t="str">
        <f t="shared" si="4"/>
        <v/>
      </c>
      <c r="M24" s="90"/>
      <c r="N24" s="145">
        <v>19.0</v>
      </c>
      <c r="O24" s="155"/>
      <c r="P24" s="147"/>
      <c r="Q24" s="147"/>
      <c r="R24" s="147"/>
      <c r="S24" s="147" t="str">
        <f t="shared" si="5"/>
        <v/>
      </c>
      <c r="T24" s="148"/>
      <c r="U24" s="149"/>
      <c r="V24" s="150"/>
      <c r="W24" s="150"/>
      <c r="X24" s="141" t="str">
        <f t="shared" si="6"/>
        <v/>
      </c>
      <c r="Y24" s="97" t="str">
        <f t="shared" si="7"/>
        <v/>
      </c>
      <c r="Z24" s="90"/>
      <c r="AA24" s="90"/>
      <c r="AB24" s="90"/>
      <c r="AC24" s="90"/>
      <c r="AD24" s="90"/>
      <c r="AE24" s="95"/>
      <c r="AF24" s="90"/>
      <c r="AG24" s="90"/>
      <c r="AH24" s="90"/>
      <c r="AI24" s="95"/>
    </row>
    <row r="25" ht="18.75" customHeight="1">
      <c r="A25" s="145">
        <v>20.0</v>
      </c>
      <c r="B25" s="146"/>
      <c r="C25" s="147"/>
      <c r="D25" s="147"/>
      <c r="E25" s="147"/>
      <c r="F25" s="147" t="str">
        <f t="shared" si="2"/>
        <v/>
      </c>
      <c r="G25" s="148"/>
      <c r="H25" s="149"/>
      <c r="I25" s="150"/>
      <c r="J25" s="150"/>
      <c r="K25" s="141" t="str">
        <f t="shared" si="3"/>
        <v/>
      </c>
      <c r="L25" s="97" t="str">
        <f t="shared" si="4"/>
        <v/>
      </c>
      <c r="M25" s="90"/>
      <c r="N25" s="145">
        <v>20.0</v>
      </c>
      <c r="O25" s="155"/>
      <c r="P25" s="147"/>
      <c r="Q25" s="147"/>
      <c r="R25" s="147"/>
      <c r="S25" s="147" t="str">
        <f t="shared" si="5"/>
        <v/>
      </c>
      <c r="T25" s="148"/>
      <c r="U25" s="149"/>
      <c r="V25" s="150"/>
      <c r="W25" s="150"/>
      <c r="X25" s="141" t="str">
        <f t="shared" si="6"/>
        <v/>
      </c>
      <c r="Y25" s="97" t="str">
        <f t="shared" si="7"/>
        <v/>
      </c>
      <c r="Z25" s="90"/>
      <c r="AA25" s="90"/>
      <c r="AB25" s="90"/>
      <c r="AC25" s="90"/>
      <c r="AD25" s="90"/>
      <c r="AE25" s="95"/>
      <c r="AF25" s="90"/>
      <c r="AG25" s="90"/>
      <c r="AH25" s="90"/>
      <c r="AI25" s="95"/>
    </row>
    <row r="26" ht="18.75" customHeight="1">
      <c r="A26" s="145">
        <v>21.0</v>
      </c>
      <c r="B26" s="146"/>
      <c r="C26" s="147"/>
      <c r="D26" s="147"/>
      <c r="E26" s="147"/>
      <c r="F26" s="147" t="str">
        <f t="shared" si="2"/>
        <v/>
      </c>
      <c r="G26" s="148"/>
      <c r="H26" s="149"/>
      <c r="I26" s="150"/>
      <c r="J26" s="150"/>
      <c r="K26" s="141" t="str">
        <f t="shared" si="3"/>
        <v/>
      </c>
      <c r="L26" s="97" t="str">
        <f t="shared" si="4"/>
        <v/>
      </c>
      <c r="M26" s="90"/>
      <c r="N26" s="145">
        <v>21.0</v>
      </c>
      <c r="O26" s="155"/>
      <c r="P26" s="147"/>
      <c r="Q26" s="147"/>
      <c r="R26" s="147"/>
      <c r="S26" s="147" t="str">
        <f t="shared" si="5"/>
        <v/>
      </c>
      <c r="T26" s="148"/>
      <c r="U26" s="149"/>
      <c r="V26" s="150"/>
      <c r="W26" s="150"/>
      <c r="X26" s="141" t="str">
        <f t="shared" si="6"/>
        <v/>
      </c>
      <c r="Y26" s="97" t="str">
        <f t="shared" si="7"/>
        <v/>
      </c>
      <c r="Z26" s="90"/>
      <c r="AA26" s="90"/>
      <c r="AB26" s="90"/>
      <c r="AC26" s="90"/>
      <c r="AD26" s="90"/>
      <c r="AE26" s="95"/>
      <c r="AF26" s="90"/>
      <c r="AG26" s="90"/>
      <c r="AH26" s="90"/>
      <c r="AI26" s="95"/>
    </row>
    <row r="27" ht="18.75" customHeight="1">
      <c r="A27" s="145">
        <v>22.0</v>
      </c>
      <c r="B27" s="146"/>
      <c r="C27" s="147"/>
      <c r="D27" s="147"/>
      <c r="E27" s="147"/>
      <c r="F27" s="147" t="str">
        <f t="shared" si="2"/>
        <v/>
      </c>
      <c r="G27" s="148"/>
      <c r="H27" s="149"/>
      <c r="I27" s="150"/>
      <c r="J27" s="150"/>
      <c r="K27" s="141" t="str">
        <f t="shared" si="3"/>
        <v/>
      </c>
      <c r="L27" s="97" t="str">
        <f t="shared" si="4"/>
        <v/>
      </c>
      <c r="M27" s="90"/>
      <c r="N27" s="145">
        <v>22.0</v>
      </c>
      <c r="O27" s="155"/>
      <c r="P27" s="147"/>
      <c r="Q27" s="147"/>
      <c r="R27" s="147"/>
      <c r="S27" s="147" t="str">
        <f t="shared" si="5"/>
        <v/>
      </c>
      <c r="T27" s="148"/>
      <c r="U27" s="149"/>
      <c r="V27" s="150"/>
      <c r="W27" s="150"/>
      <c r="X27" s="141" t="str">
        <f t="shared" si="6"/>
        <v/>
      </c>
      <c r="Y27" s="97" t="str">
        <f t="shared" si="7"/>
        <v/>
      </c>
      <c r="Z27" s="90"/>
      <c r="AA27" s="90"/>
      <c r="AB27" s="90"/>
      <c r="AC27" s="90"/>
      <c r="AD27" s="90"/>
      <c r="AE27" s="95"/>
      <c r="AF27" s="90"/>
      <c r="AG27" s="90"/>
      <c r="AH27" s="90"/>
      <c r="AI27" s="95"/>
    </row>
    <row r="28" ht="18.75" customHeight="1">
      <c r="A28" s="145">
        <v>23.0</v>
      </c>
      <c r="B28" s="146"/>
      <c r="C28" s="147"/>
      <c r="D28" s="147"/>
      <c r="E28" s="147"/>
      <c r="F28" s="147" t="str">
        <f t="shared" si="2"/>
        <v/>
      </c>
      <c r="G28" s="148"/>
      <c r="H28" s="149"/>
      <c r="I28" s="150"/>
      <c r="J28" s="150"/>
      <c r="K28" s="141" t="str">
        <f t="shared" si="3"/>
        <v/>
      </c>
      <c r="L28" s="97" t="str">
        <f t="shared" si="4"/>
        <v/>
      </c>
      <c r="M28" s="90"/>
      <c r="N28" s="145">
        <v>23.0</v>
      </c>
      <c r="O28" s="155"/>
      <c r="P28" s="147"/>
      <c r="Q28" s="147"/>
      <c r="R28" s="147"/>
      <c r="S28" s="147" t="str">
        <f t="shared" si="5"/>
        <v/>
      </c>
      <c r="T28" s="148"/>
      <c r="U28" s="149"/>
      <c r="V28" s="150"/>
      <c r="W28" s="150"/>
      <c r="X28" s="141" t="str">
        <f t="shared" si="6"/>
        <v/>
      </c>
      <c r="Y28" s="97" t="str">
        <f t="shared" si="7"/>
        <v/>
      </c>
      <c r="Z28" s="90"/>
      <c r="AA28" s="90"/>
      <c r="AB28" s="90"/>
      <c r="AC28" s="90"/>
      <c r="AD28" s="90"/>
      <c r="AE28" s="95"/>
      <c r="AF28" s="90"/>
      <c r="AG28" s="90"/>
      <c r="AH28" s="90"/>
      <c r="AI28" s="95"/>
    </row>
    <row r="29" ht="18.75" customHeight="1">
      <c r="A29" s="145">
        <v>24.0</v>
      </c>
      <c r="B29" s="146"/>
      <c r="C29" s="147"/>
      <c r="D29" s="147"/>
      <c r="E29" s="147"/>
      <c r="F29" s="147" t="str">
        <f t="shared" si="2"/>
        <v/>
      </c>
      <c r="G29" s="148"/>
      <c r="H29" s="149"/>
      <c r="I29" s="150"/>
      <c r="J29" s="150"/>
      <c r="K29" s="141" t="str">
        <f t="shared" si="3"/>
        <v/>
      </c>
      <c r="L29" s="97" t="str">
        <f t="shared" si="4"/>
        <v/>
      </c>
      <c r="M29" s="90"/>
      <c r="N29" s="145">
        <v>24.0</v>
      </c>
      <c r="O29" s="155"/>
      <c r="P29" s="147"/>
      <c r="Q29" s="147"/>
      <c r="R29" s="147"/>
      <c r="S29" s="147" t="str">
        <f t="shared" si="5"/>
        <v/>
      </c>
      <c r="T29" s="148"/>
      <c r="U29" s="149"/>
      <c r="V29" s="150"/>
      <c r="W29" s="150"/>
      <c r="X29" s="141" t="str">
        <f t="shared" si="6"/>
        <v/>
      </c>
      <c r="Y29" s="97" t="str">
        <f t="shared" si="7"/>
        <v/>
      </c>
      <c r="Z29" s="90"/>
      <c r="AA29" s="90"/>
      <c r="AB29" s="90"/>
      <c r="AC29" s="90"/>
      <c r="AD29" s="90"/>
      <c r="AE29" s="95"/>
      <c r="AF29" s="90"/>
      <c r="AG29" s="90"/>
      <c r="AH29" s="90"/>
      <c r="AI29" s="95"/>
    </row>
    <row r="30" ht="18.75" customHeight="1">
      <c r="A30" s="145">
        <v>25.0</v>
      </c>
      <c r="B30" s="146"/>
      <c r="C30" s="147"/>
      <c r="D30" s="147"/>
      <c r="E30" s="147"/>
      <c r="F30" s="147" t="str">
        <f t="shared" si="2"/>
        <v/>
      </c>
      <c r="G30" s="148"/>
      <c r="H30" s="149"/>
      <c r="I30" s="150"/>
      <c r="J30" s="150"/>
      <c r="K30" s="141" t="str">
        <f t="shared" si="3"/>
        <v/>
      </c>
      <c r="L30" s="97" t="str">
        <f t="shared" si="4"/>
        <v/>
      </c>
      <c r="M30" s="90"/>
      <c r="N30" s="145">
        <v>25.0</v>
      </c>
      <c r="O30" s="155"/>
      <c r="P30" s="147"/>
      <c r="Q30" s="147"/>
      <c r="R30" s="147"/>
      <c r="S30" s="147" t="str">
        <f t="shared" si="5"/>
        <v/>
      </c>
      <c r="T30" s="148"/>
      <c r="U30" s="149"/>
      <c r="V30" s="150"/>
      <c r="W30" s="150"/>
      <c r="X30" s="141" t="str">
        <f t="shared" si="6"/>
        <v/>
      </c>
      <c r="Y30" s="97" t="str">
        <f t="shared" si="7"/>
        <v/>
      </c>
      <c r="Z30" s="90"/>
      <c r="AA30" s="90"/>
      <c r="AB30" s="90"/>
      <c r="AC30" s="90"/>
      <c r="AD30" s="90"/>
      <c r="AE30" s="95"/>
      <c r="AF30" s="90"/>
      <c r="AG30" s="90"/>
      <c r="AH30" s="90"/>
      <c r="AI30" s="95"/>
    </row>
    <row r="31" ht="18.75" customHeight="1">
      <c r="A31" s="145">
        <v>26.0</v>
      </c>
      <c r="B31" s="146"/>
      <c r="C31" s="147"/>
      <c r="D31" s="147"/>
      <c r="E31" s="147"/>
      <c r="F31" s="147" t="str">
        <f t="shared" si="2"/>
        <v/>
      </c>
      <c r="G31" s="148"/>
      <c r="H31" s="149"/>
      <c r="I31" s="150"/>
      <c r="J31" s="150"/>
      <c r="K31" s="141" t="str">
        <f t="shared" si="3"/>
        <v/>
      </c>
      <c r="L31" s="97" t="str">
        <f t="shared" si="4"/>
        <v/>
      </c>
      <c r="M31" s="90"/>
      <c r="N31" s="145">
        <v>26.0</v>
      </c>
      <c r="O31" s="155"/>
      <c r="P31" s="147"/>
      <c r="Q31" s="147"/>
      <c r="R31" s="147"/>
      <c r="S31" s="147" t="str">
        <f t="shared" si="5"/>
        <v/>
      </c>
      <c r="T31" s="148"/>
      <c r="U31" s="149"/>
      <c r="V31" s="150"/>
      <c r="W31" s="150"/>
      <c r="X31" s="141" t="str">
        <f t="shared" si="6"/>
        <v/>
      </c>
      <c r="Y31" s="97" t="str">
        <f t="shared" si="7"/>
        <v/>
      </c>
      <c r="Z31" s="90"/>
      <c r="AA31" s="90"/>
      <c r="AB31" s="90"/>
      <c r="AC31" s="90"/>
      <c r="AD31" s="90"/>
      <c r="AE31" s="95"/>
      <c r="AF31" s="90"/>
      <c r="AG31" s="90"/>
      <c r="AH31" s="90"/>
      <c r="AI31" s="95"/>
    </row>
    <row r="32" ht="18.75" customHeight="1">
      <c r="A32" s="145">
        <v>27.0</v>
      </c>
      <c r="B32" s="146"/>
      <c r="C32" s="147"/>
      <c r="D32" s="147"/>
      <c r="E32" s="147"/>
      <c r="F32" s="147" t="str">
        <f t="shared" si="2"/>
        <v/>
      </c>
      <c r="G32" s="148"/>
      <c r="H32" s="149"/>
      <c r="I32" s="150"/>
      <c r="J32" s="150"/>
      <c r="K32" s="141" t="str">
        <f t="shared" si="3"/>
        <v/>
      </c>
      <c r="L32" s="97" t="str">
        <f t="shared" si="4"/>
        <v/>
      </c>
      <c r="M32" s="90"/>
      <c r="N32" s="145">
        <v>27.0</v>
      </c>
      <c r="O32" s="155"/>
      <c r="P32" s="147"/>
      <c r="Q32" s="147"/>
      <c r="R32" s="147"/>
      <c r="S32" s="147" t="str">
        <f t="shared" si="5"/>
        <v/>
      </c>
      <c r="T32" s="148"/>
      <c r="U32" s="149"/>
      <c r="V32" s="150"/>
      <c r="W32" s="150"/>
      <c r="X32" s="141" t="str">
        <f t="shared" si="6"/>
        <v/>
      </c>
      <c r="Y32" s="97" t="str">
        <f t="shared" si="7"/>
        <v/>
      </c>
      <c r="Z32" s="90"/>
      <c r="AA32" s="90"/>
      <c r="AB32" s="90"/>
      <c r="AC32" s="90"/>
      <c r="AD32" s="90"/>
      <c r="AE32" s="95"/>
      <c r="AF32" s="90"/>
      <c r="AG32" s="90"/>
      <c r="AH32" s="90"/>
      <c r="AI32" s="95"/>
    </row>
    <row r="33" ht="18.75" customHeight="1">
      <c r="A33" s="145">
        <v>28.0</v>
      </c>
      <c r="B33" s="146"/>
      <c r="C33" s="147"/>
      <c r="D33" s="147"/>
      <c r="E33" s="147"/>
      <c r="F33" s="147" t="str">
        <f t="shared" si="2"/>
        <v/>
      </c>
      <c r="G33" s="148"/>
      <c r="H33" s="149"/>
      <c r="I33" s="150"/>
      <c r="J33" s="150"/>
      <c r="K33" s="141" t="str">
        <f t="shared" si="3"/>
        <v/>
      </c>
      <c r="L33" s="97" t="str">
        <f t="shared" si="4"/>
        <v/>
      </c>
      <c r="M33" s="90"/>
      <c r="N33" s="145">
        <v>28.0</v>
      </c>
      <c r="O33" s="155"/>
      <c r="P33" s="147"/>
      <c r="Q33" s="147"/>
      <c r="R33" s="147"/>
      <c r="S33" s="147" t="str">
        <f t="shared" si="5"/>
        <v/>
      </c>
      <c r="T33" s="148"/>
      <c r="U33" s="149"/>
      <c r="V33" s="150"/>
      <c r="W33" s="150"/>
      <c r="X33" s="141" t="str">
        <f t="shared" si="6"/>
        <v/>
      </c>
      <c r="Y33" s="97" t="str">
        <f t="shared" si="7"/>
        <v/>
      </c>
      <c r="Z33" s="90"/>
      <c r="AA33" s="90"/>
      <c r="AB33" s="90"/>
      <c r="AC33" s="90"/>
      <c r="AD33" s="90"/>
      <c r="AE33" s="95"/>
      <c r="AF33" s="90"/>
      <c r="AG33" s="90"/>
      <c r="AH33" s="90"/>
      <c r="AI33" s="95"/>
    </row>
    <row r="34" ht="18.75" customHeight="1">
      <c r="A34" s="145">
        <v>29.0</v>
      </c>
      <c r="B34" s="146"/>
      <c r="C34" s="147"/>
      <c r="D34" s="147"/>
      <c r="E34" s="147"/>
      <c r="F34" s="147" t="str">
        <f t="shared" si="2"/>
        <v/>
      </c>
      <c r="G34" s="148"/>
      <c r="H34" s="149"/>
      <c r="I34" s="150"/>
      <c r="J34" s="150"/>
      <c r="K34" s="141" t="str">
        <f t="shared" si="3"/>
        <v/>
      </c>
      <c r="L34" s="97" t="str">
        <f t="shared" si="4"/>
        <v/>
      </c>
      <c r="M34" s="90"/>
      <c r="N34" s="145">
        <v>29.0</v>
      </c>
      <c r="O34" s="155"/>
      <c r="P34" s="147"/>
      <c r="Q34" s="147"/>
      <c r="R34" s="147"/>
      <c r="S34" s="147" t="str">
        <f t="shared" si="5"/>
        <v/>
      </c>
      <c r="T34" s="148"/>
      <c r="U34" s="149"/>
      <c r="V34" s="150"/>
      <c r="W34" s="150"/>
      <c r="X34" s="141" t="str">
        <f t="shared" si="6"/>
        <v/>
      </c>
      <c r="Y34" s="97" t="str">
        <f t="shared" si="7"/>
        <v/>
      </c>
      <c r="Z34" s="90"/>
      <c r="AA34" s="90"/>
      <c r="AB34" s="90"/>
      <c r="AC34" s="90"/>
      <c r="AD34" s="90"/>
      <c r="AE34" s="95"/>
      <c r="AF34" s="90"/>
      <c r="AG34" s="90"/>
      <c r="AH34" s="90"/>
      <c r="AI34" s="95"/>
    </row>
    <row r="35" ht="18.75" customHeight="1">
      <c r="A35" s="161">
        <v>30.0</v>
      </c>
      <c r="B35" s="162"/>
      <c r="C35" s="163"/>
      <c r="D35" s="163"/>
      <c r="E35" s="163"/>
      <c r="F35" s="163" t="str">
        <f t="shared" si="2"/>
        <v/>
      </c>
      <c r="G35" s="164"/>
      <c r="H35" s="149"/>
      <c r="I35" s="150"/>
      <c r="J35" s="165"/>
      <c r="K35" s="141" t="str">
        <f t="shared" si="3"/>
        <v/>
      </c>
      <c r="L35" s="97" t="str">
        <f t="shared" si="4"/>
        <v/>
      </c>
      <c r="M35" s="90"/>
      <c r="N35" s="145">
        <v>30.0</v>
      </c>
      <c r="O35" s="155"/>
      <c r="P35" s="147"/>
      <c r="Q35" s="147"/>
      <c r="R35" s="147"/>
      <c r="S35" s="147" t="str">
        <f t="shared" si="5"/>
        <v/>
      </c>
      <c r="T35" s="148"/>
      <c r="U35" s="149"/>
      <c r="V35" s="150"/>
      <c r="W35" s="165"/>
      <c r="X35" s="141" t="str">
        <f t="shared" si="6"/>
        <v/>
      </c>
      <c r="Y35" s="97" t="str">
        <f t="shared" si="7"/>
        <v/>
      </c>
      <c r="Z35" s="90"/>
      <c r="AA35" s="90"/>
      <c r="AB35" s="90"/>
      <c r="AC35" s="90"/>
      <c r="AD35" s="90"/>
      <c r="AE35" s="95"/>
      <c r="AF35" s="90"/>
      <c r="AG35" s="90"/>
      <c r="AH35" s="90"/>
      <c r="AI35" s="95"/>
    </row>
    <row r="36" ht="18.75" customHeight="1">
      <c r="A36" s="96"/>
      <c r="B36" s="166"/>
      <c r="C36" s="166"/>
      <c r="D36" s="166"/>
      <c r="E36" s="166"/>
      <c r="F36" s="166"/>
      <c r="G36" s="167"/>
      <c r="H36" s="166"/>
      <c r="I36" s="168"/>
      <c r="J36" s="169" t="s">
        <v>16</v>
      </c>
      <c r="K36" s="168" t="str">
        <f>COUNT(K6:K35)</f>
        <v>0</v>
      </c>
      <c r="L36" s="166"/>
      <c r="M36" s="90"/>
      <c r="N36" s="96"/>
      <c r="O36" s="167"/>
      <c r="P36" s="166"/>
      <c r="Q36" s="166"/>
      <c r="R36" s="166"/>
      <c r="S36" s="166"/>
      <c r="T36" s="167"/>
      <c r="U36" s="166"/>
      <c r="V36" s="168"/>
      <c r="W36" s="169" t="s">
        <v>16</v>
      </c>
      <c r="X36" s="168" t="str">
        <f>COUNT(X6:X35)</f>
        <v>0</v>
      </c>
      <c r="Y36" s="166"/>
      <c r="Z36" s="90"/>
      <c r="AA36" s="90"/>
      <c r="AB36" s="90"/>
      <c r="AC36" s="90"/>
      <c r="AD36" s="90"/>
      <c r="AE36" s="95"/>
      <c r="AF36" s="90"/>
      <c r="AG36" s="90"/>
      <c r="AH36" s="90"/>
      <c r="AI36" s="95"/>
    </row>
    <row r="37" ht="18.75" customHeight="1">
      <c r="A37" s="109"/>
      <c r="B37" s="117"/>
      <c r="C37" s="117"/>
      <c r="D37" s="117"/>
      <c r="E37" s="117"/>
      <c r="F37" s="117"/>
      <c r="G37" s="170"/>
      <c r="H37" s="117"/>
      <c r="I37" s="171"/>
      <c r="J37" s="172" t="s">
        <v>55</v>
      </c>
      <c r="K37" s="173" t="str">
        <f>SUM(K6:K35)</f>
        <v> 0 </v>
      </c>
      <c r="L37" s="117"/>
      <c r="M37" s="90"/>
      <c r="N37" s="109"/>
      <c r="O37" s="170"/>
      <c r="P37" s="117"/>
      <c r="Q37" s="117"/>
      <c r="R37" s="117"/>
      <c r="S37" s="117"/>
      <c r="T37" s="170"/>
      <c r="U37" s="117"/>
      <c r="V37" s="171"/>
      <c r="W37" s="172" t="s">
        <v>55</v>
      </c>
      <c r="X37" s="174" t="str">
        <f>SUM(X6:X35)</f>
        <v> 0 </v>
      </c>
      <c r="Y37" s="117"/>
      <c r="Z37" s="90"/>
      <c r="AA37" s="90"/>
      <c r="AB37" s="90"/>
      <c r="AC37" s="90"/>
      <c r="AD37" s="90"/>
      <c r="AE37" s="95"/>
      <c r="AF37" s="90"/>
      <c r="AG37" s="90"/>
      <c r="AH37" s="90"/>
      <c r="AI37" s="95"/>
    </row>
    <row r="38" ht="18.75" customHeight="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5"/>
      <c r="AF38" s="90"/>
      <c r="AG38" s="90"/>
      <c r="AH38" s="90"/>
      <c r="AI38" s="95"/>
    </row>
    <row r="39" ht="18.75" customHeight="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5"/>
      <c r="AF39" s="90"/>
      <c r="AG39" s="90"/>
      <c r="AH39" s="90"/>
      <c r="AI39" s="95"/>
    </row>
    <row r="40" ht="18.75" customHeight="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5"/>
      <c r="AF40" s="90"/>
      <c r="AG40" s="90"/>
      <c r="AH40" s="90"/>
      <c r="AI40" s="95"/>
    </row>
    <row r="41" ht="18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5"/>
      <c r="AF41" s="90"/>
      <c r="AG41" s="90"/>
      <c r="AH41" s="90"/>
      <c r="AI41" s="95"/>
    </row>
    <row r="42" ht="18.75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5"/>
      <c r="AF42" s="90"/>
      <c r="AG42" s="90"/>
      <c r="AH42" s="90"/>
      <c r="AI42" s="95"/>
    </row>
    <row r="43" ht="18.75" customHeight="1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5"/>
      <c r="AF43" s="90"/>
      <c r="AG43" s="90"/>
      <c r="AH43" s="90"/>
      <c r="AI43" s="95"/>
    </row>
    <row r="44" ht="18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5"/>
      <c r="AF44" s="90"/>
      <c r="AG44" s="90"/>
      <c r="AH44" s="90"/>
      <c r="AI44" s="95"/>
    </row>
    <row r="45" ht="18.75" customHeight="1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5"/>
      <c r="AF45" s="90"/>
      <c r="AG45" s="90"/>
      <c r="AH45" s="90"/>
      <c r="AI45" s="95"/>
    </row>
    <row r="46" ht="18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5"/>
      <c r="AF46" s="90"/>
      <c r="AG46" s="90"/>
      <c r="AH46" s="90"/>
      <c r="AI46" s="95"/>
    </row>
    <row r="47" ht="18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5"/>
      <c r="AF47" s="90"/>
      <c r="AG47" s="90"/>
      <c r="AH47" s="90"/>
      <c r="AI47" s="95"/>
    </row>
    <row r="48" ht="18.75" customHeight="1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5"/>
      <c r="AF48" s="90"/>
      <c r="AG48" s="90"/>
      <c r="AH48" s="90"/>
      <c r="AI48" s="95"/>
    </row>
    <row r="49" ht="18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5"/>
      <c r="AF49" s="90"/>
      <c r="AG49" s="90"/>
      <c r="AH49" s="90"/>
      <c r="AI49" s="95"/>
    </row>
    <row r="50" ht="18.75" customHeight="1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5"/>
      <c r="AF50" s="90"/>
      <c r="AG50" s="90"/>
      <c r="AH50" s="90"/>
      <c r="AI50" s="95"/>
    </row>
    <row r="51" ht="18.75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5"/>
      <c r="AF51" s="90"/>
      <c r="AG51" s="90"/>
      <c r="AH51" s="90"/>
      <c r="AI51" s="95"/>
    </row>
    <row r="52" ht="18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5"/>
      <c r="AF52" s="90"/>
      <c r="AG52" s="90"/>
      <c r="AH52" s="90"/>
      <c r="AI52" s="95"/>
    </row>
    <row r="53" ht="18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5"/>
      <c r="AF53" s="90"/>
      <c r="AG53" s="90"/>
      <c r="AH53" s="90"/>
      <c r="AI53" s="95"/>
    </row>
    <row r="54" ht="18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5"/>
      <c r="AF54" s="90"/>
      <c r="AG54" s="90"/>
      <c r="AH54" s="90"/>
      <c r="AI54" s="95"/>
    </row>
    <row r="55" ht="18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5"/>
      <c r="AF55" s="90"/>
      <c r="AG55" s="90"/>
      <c r="AH55" s="90"/>
      <c r="AI55" s="95"/>
    </row>
    <row r="56" ht="18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5"/>
      <c r="AF56" s="90"/>
      <c r="AG56" s="90"/>
      <c r="AH56" s="90"/>
      <c r="AI56" s="95"/>
    </row>
    <row r="57" ht="18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5"/>
      <c r="AF57" s="90"/>
      <c r="AG57" s="90"/>
      <c r="AH57" s="90"/>
      <c r="AI57" s="95"/>
    </row>
    <row r="58" ht="18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5"/>
      <c r="AF58" s="90"/>
      <c r="AG58" s="90"/>
      <c r="AH58" s="90"/>
      <c r="AI58" s="95"/>
    </row>
    <row r="59" ht="18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5"/>
      <c r="AF59" s="90"/>
      <c r="AG59" s="90"/>
      <c r="AH59" s="90"/>
      <c r="AI59" s="95"/>
    </row>
    <row r="60" ht="18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5"/>
      <c r="AF60" s="90"/>
      <c r="AG60" s="90"/>
      <c r="AH60" s="90"/>
      <c r="AI60" s="95"/>
    </row>
    <row r="61" ht="18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5"/>
      <c r="AF61" s="90"/>
      <c r="AG61" s="90"/>
      <c r="AH61" s="90"/>
      <c r="AI61" s="95"/>
    </row>
    <row r="62" ht="18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5"/>
      <c r="AF62" s="90"/>
      <c r="AG62" s="90"/>
      <c r="AH62" s="90"/>
      <c r="AI62" s="95"/>
    </row>
    <row r="63" ht="18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5"/>
      <c r="AF63" s="90"/>
      <c r="AG63" s="90"/>
      <c r="AH63" s="90"/>
      <c r="AI63" s="95"/>
    </row>
    <row r="64" ht="18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5"/>
      <c r="AF64" s="90"/>
      <c r="AG64" s="90"/>
      <c r="AH64" s="90"/>
      <c r="AI64" s="95"/>
    </row>
    <row r="65" ht="18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5"/>
      <c r="AF65" s="90"/>
      <c r="AG65" s="90"/>
      <c r="AH65" s="90"/>
      <c r="AI65" s="95"/>
    </row>
    <row r="66" ht="18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5"/>
      <c r="AF66" s="90"/>
      <c r="AG66" s="90"/>
      <c r="AH66" s="90"/>
      <c r="AI66" s="95"/>
    </row>
    <row r="67" ht="18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5"/>
      <c r="AF67" s="90"/>
      <c r="AG67" s="90"/>
      <c r="AH67" s="90"/>
      <c r="AI67" s="95"/>
    </row>
    <row r="68" ht="18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5"/>
      <c r="AF68" s="90"/>
      <c r="AG68" s="90"/>
      <c r="AH68" s="90"/>
      <c r="AI68" s="95"/>
    </row>
    <row r="69" ht="18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5"/>
      <c r="AF69" s="90"/>
      <c r="AG69" s="90"/>
      <c r="AH69" s="90"/>
      <c r="AI69" s="95"/>
    </row>
    <row r="70" ht="18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5"/>
      <c r="AF70" s="90"/>
      <c r="AG70" s="90"/>
      <c r="AH70" s="90"/>
      <c r="AI70" s="95"/>
    </row>
    <row r="71" ht="18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5"/>
      <c r="AF71" s="90"/>
      <c r="AG71" s="90"/>
      <c r="AH71" s="90"/>
      <c r="AI71" s="95"/>
    </row>
    <row r="72" ht="18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5"/>
      <c r="AF72" s="90"/>
      <c r="AG72" s="90"/>
      <c r="AH72" s="90"/>
      <c r="AI72" s="95"/>
    </row>
    <row r="73" ht="18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5"/>
      <c r="AF73" s="90"/>
      <c r="AG73" s="90"/>
      <c r="AH73" s="90"/>
      <c r="AI73" s="95"/>
    </row>
    <row r="74" ht="18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5"/>
      <c r="AF74" s="90"/>
      <c r="AG74" s="90"/>
      <c r="AH74" s="90"/>
      <c r="AI74" s="95"/>
    </row>
    <row r="75" ht="18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5"/>
      <c r="AF75" s="90"/>
      <c r="AG75" s="90"/>
      <c r="AH75" s="90"/>
      <c r="AI75" s="95"/>
    </row>
    <row r="76" ht="18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5"/>
      <c r="AF76" s="90"/>
      <c r="AG76" s="90"/>
      <c r="AH76" s="90"/>
      <c r="AI76" s="95"/>
    </row>
    <row r="77" ht="18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5"/>
      <c r="AF77" s="90"/>
      <c r="AG77" s="90"/>
      <c r="AH77" s="90"/>
      <c r="AI77" s="95"/>
    </row>
    <row r="78" ht="18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5"/>
      <c r="AF78" s="90"/>
      <c r="AG78" s="90"/>
      <c r="AH78" s="90"/>
      <c r="AI78" s="95"/>
    </row>
    <row r="79" ht="18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5"/>
      <c r="AF79" s="90"/>
      <c r="AG79" s="90"/>
      <c r="AH79" s="90"/>
      <c r="AI79" s="95"/>
    </row>
    <row r="80" ht="18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5"/>
      <c r="AF80" s="90"/>
      <c r="AG80" s="90"/>
      <c r="AH80" s="90"/>
      <c r="AI80" s="95"/>
    </row>
    <row r="81" ht="18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5"/>
      <c r="AF81" s="90"/>
      <c r="AG81" s="90"/>
      <c r="AH81" s="90"/>
      <c r="AI81" s="95"/>
    </row>
    <row r="82" ht="18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5"/>
      <c r="AF82" s="90"/>
      <c r="AG82" s="90"/>
      <c r="AH82" s="90"/>
      <c r="AI82" s="95"/>
    </row>
    <row r="83" ht="18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5"/>
      <c r="AF83" s="90"/>
      <c r="AG83" s="90"/>
      <c r="AH83" s="90"/>
      <c r="AI83" s="95"/>
    </row>
    <row r="84" ht="18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5"/>
      <c r="AF84" s="90"/>
      <c r="AG84" s="90"/>
      <c r="AH84" s="90"/>
      <c r="AI84" s="95"/>
    </row>
    <row r="85" ht="18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5"/>
      <c r="AF85" s="90"/>
      <c r="AG85" s="90"/>
      <c r="AH85" s="90"/>
      <c r="AI85" s="95"/>
    </row>
    <row r="86" ht="18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5"/>
      <c r="AF86" s="90"/>
      <c r="AG86" s="90"/>
      <c r="AH86" s="90"/>
      <c r="AI86" s="95"/>
    </row>
    <row r="87" ht="18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5"/>
      <c r="AF87" s="90"/>
      <c r="AG87" s="90"/>
      <c r="AH87" s="90"/>
      <c r="AI87" s="95"/>
    </row>
    <row r="88" ht="18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5"/>
      <c r="AF88" s="90"/>
      <c r="AG88" s="90"/>
      <c r="AH88" s="90"/>
      <c r="AI88" s="95"/>
    </row>
    <row r="89" ht="18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5"/>
      <c r="AF89" s="90"/>
      <c r="AG89" s="90"/>
      <c r="AH89" s="90"/>
      <c r="AI89" s="95"/>
    </row>
    <row r="90" ht="18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5"/>
      <c r="AF90" s="90"/>
      <c r="AG90" s="90"/>
      <c r="AH90" s="90"/>
      <c r="AI90" s="95"/>
    </row>
    <row r="91" ht="18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5"/>
      <c r="AF91" s="90"/>
      <c r="AG91" s="90"/>
      <c r="AH91" s="90"/>
      <c r="AI91" s="95"/>
    </row>
    <row r="92" ht="18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5"/>
      <c r="AF92" s="90"/>
      <c r="AG92" s="90"/>
      <c r="AH92" s="90"/>
      <c r="AI92" s="95"/>
    </row>
    <row r="93" ht="18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5"/>
      <c r="AF93" s="90"/>
      <c r="AG93" s="90"/>
      <c r="AH93" s="90"/>
      <c r="AI93" s="95"/>
    </row>
    <row r="94" ht="18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5"/>
      <c r="AF94" s="90"/>
      <c r="AG94" s="90"/>
      <c r="AH94" s="90"/>
      <c r="AI94" s="95"/>
    </row>
    <row r="95" ht="18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5"/>
      <c r="AF95" s="90"/>
      <c r="AG95" s="90"/>
      <c r="AH95" s="90"/>
      <c r="AI95" s="95"/>
    </row>
    <row r="96" ht="18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5"/>
      <c r="AF96" s="90"/>
      <c r="AG96" s="90"/>
      <c r="AH96" s="90"/>
      <c r="AI96" s="95"/>
    </row>
    <row r="97" ht="18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5"/>
      <c r="AF97" s="90"/>
      <c r="AG97" s="90"/>
      <c r="AH97" s="90"/>
      <c r="AI97" s="95"/>
    </row>
    <row r="98" ht="18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5"/>
      <c r="AF98" s="90"/>
      <c r="AG98" s="90"/>
      <c r="AH98" s="90"/>
      <c r="AI98" s="95"/>
    </row>
    <row r="99" ht="18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5"/>
      <c r="AF99" s="90"/>
      <c r="AG99" s="90"/>
      <c r="AH99" s="90"/>
      <c r="AI99" s="95"/>
    </row>
    <row r="100" ht="18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5"/>
      <c r="AF100" s="90"/>
      <c r="AG100" s="90"/>
      <c r="AH100" s="90"/>
      <c r="AI100" s="95"/>
    </row>
  </sheetData>
  <mergeCells count="23">
    <mergeCell ref="P3:S3"/>
    <mergeCell ref="P2:S2"/>
    <mergeCell ref="C4:C5"/>
    <mergeCell ref="F4:F5"/>
    <mergeCell ref="D4:D5"/>
    <mergeCell ref="E4:E5"/>
    <mergeCell ref="I4:J4"/>
    <mergeCell ref="I2:K2"/>
    <mergeCell ref="C1:H1"/>
    <mergeCell ref="C2:F2"/>
    <mergeCell ref="C3:F3"/>
    <mergeCell ref="A4:A5"/>
    <mergeCell ref="B4:B5"/>
    <mergeCell ref="P4:P5"/>
    <mergeCell ref="Q4:Q5"/>
    <mergeCell ref="X4:X5"/>
    <mergeCell ref="V4:W4"/>
    <mergeCell ref="K4:K5"/>
    <mergeCell ref="N4:N5"/>
    <mergeCell ref="O4:O5"/>
    <mergeCell ref="V2:X2"/>
    <mergeCell ref="S4:S5"/>
    <mergeCell ref="R4:R5"/>
  </mergeCells>
  <dataValidations>
    <dataValidation type="list" allowBlank="1" showErrorMessage="1" sqref="H2">
      <formula1>"アルペン,クロスカントリー"</formula1>
    </dataValidation>
    <dataValidation type="list" allowBlank="1" showErrorMessage="1" sqref="C3">
      <formula1>"ＧＳ,ＳＬ,ＦＲ,ＣＬ,ＳＰ"</formula1>
    </dataValidation>
  </dataValidations>
  <printOptions horizontalCentered="1"/>
  <pageMargins bottom="0.7480314960629921" footer="0.0" header="0.0" left="0.31496062992125984" right="0.31496062992125984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ワークシート</vt:lpstr>
      </vt:variant>
      <vt:variant>
        <vt:i4>11</vt:i4>
      </vt:variant>
    </vt:vector>
  </HeadingPairs>
  <TitlesOfParts>
    <vt:vector baseType="lpstr" size="11">
      <vt:lpstr>基本情報</vt:lpstr>
      <vt:lpstr>AL_1月7日_選手権GS(野沢)</vt:lpstr>
      <vt:lpstr>AL_1月7日_選手権SL(野沢)</vt:lpstr>
      <vt:lpstr>AL_1月8日_府民大会</vt:lpstr>
      <vt:lpstr>AL_1月8日_マスターズ</vt:lpstr>
      <vt:lpstr>AL_1月9日_国体予選</vt:lpstr>
      <vt:lpstr>AL_1月22日_選手権(奥神鍋)</vt:lpstr>
      <vt:lpstr>XC_1月7日_国体予選</vt:lpstr>
      <vt:lpstr>XC_1月8日_選手権(B級スプリント)</vt:lpstr>
      <vt:lpstr>XC_1月8日_選手権(オープン)</vt:lpstr>
      <vt:lpstr>XC_1月9日_選手権(フリー)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2021-10-28T15:01:26Z</dcterms:created>
  <dc:creator>大阪府スキー連盟</dc:creator>
  <cp:lastModifiedBy>take_yoshida take_yoshida</cp:lastModifiedBy>
  <cp:lastPrinted>2022-10-16T11:30:13Z</cp:lastPrinted>
  <dcterms:modified xsi:type="dcterms:W3CDTF">2022-10-23T14:02:38Z</dcterms:modified>
</cp:coreProperties>
</file>